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8667c71b5c1743ca" /></Relationships>
</file>

<file path=xl/workbook.xml><?xml version="1.0" encoding="utf-8"?>
<x:workbook xmlns:x="http://schemas.openxmlformats.org/spreadsheetml/2006/main">
  <x:sheets>
    <x:sheet xmlns:r="http://schemas.openxmlformats.org/officeDocument/2006/relationships" name="Cover" sheetId="1" r:id="R8b9de48861f44504"/>
    <x:sheet xmlns:r="http://schemas.openxmlformats.org/officeDocument/2006/relationships" name="Assumptions" sheetId="2" r:id="Re789959329544e3e"/>
    <x:sheet xmlns:r="http://schemas.openxmlformats.org/officeDocument/2006/relationships" name="Unit Economics" sheetId="3" r:id="Rb15e68b986ce434d"/>
    <x:sheet xmlns:r="http://schemas.openxmlformats.org/officeDocument/2006/relationships" name="Pilot Budget" sheetId="4" r:id="Rd68758994e7947b5"/>
    <x:sheet xmlns:r="http://schemas.openxmlformats.org/officeDocument/2006/relationships" name="5-Year Model" sheetId="5" r:id="R4d750ced23ee455a"/>
    <x:sheet xmlns:r="http://schemas.openxmlformats.org/officeDocument/2006/relationships" name="Scenarios" sheetId="6" r:id="R3f9c23f7d68d4772"/>
    <x:sheet xmlns:r="http://schemas.openxmlformats.org/officeDocument/2006/relationships" name="Impact" sheetId="7" r:id="R3be21264111a40f2"/>
    <x:sheet xmlns:r="http://schemas.openxmlformats.org/officeDocument/2006/relationships" name="Checks" sheetId="8" r:id="R4421d63ab9184d22"/>
    <x:sheet xmlns:r="http://schemas.openxmlformats.org/officeDocument/2006/relationships" name="Sources" sheetId="9" r:id="R66ab43d882bc4948"/>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dd mmm yyyy"/>
    <x:numFmt numFmtId="201" formatCode="R#,##0;[Red](R#,##0);-"/>
    <x:numFmt numFmtId="202" formatCode="0.0%;[Red](0.0%);-"/>
    <x:numFmt numFmtId="203" formatCode="#,##0;[Red](#,##0);-"/>
    <x:numFmt numFmtId="204" formatCode="0&quot;E&quot;"/>
    <x:numFmt numFmtId="205" formatCode="R0.0,,&quot;m&quot;;[Red](R0.0,,&quot;m&quot;);-"/>
  </x:numFmts>
  <x:fonts count="14">
    <x:font>
      <x:sz val="11"/>
      <x:name val="Carlito"/>
    </x:font>
    <x:font>
      <x:b/>
      <x:sz val="28"/>
      <x:color rgb="FFFFFFFF"/>
      <x:name val="Carlito"/>
    </x:font>
    <x:font>
      <x:b/>
      <x:sz val="22"/>
      <x:color rgb="FF17212B"/>
      <x:name val="Carlito"/>
    </x:font>
    <x:font>
      <x:b/>
      <x:sz val="11"/>
      <x:color rgb="FF5C6B76"/>
      <x:name val="Carlito"/>
    </x:font>
    <x:font>
      <x:sz val="11"/>
      <x:color rgb="FF17212B"/>
      <x:name val="Carlito"/>
    </x:font>
    <x:font>
      <x:b/>
      <x:sz val="11"/>
      <x:color rgb="FFFFFFFF"/>
      <x:name val="Carlito"/>
    </x:font>
    <x:font>
      <x:sz val="11"/>
      <x:color rgb="FF0000FF"/>
      <x:name val="Carlito"/>
    </x:font>
    <x:font>
      <x:sz val="11"/>
      <x:color rgb="FF008000"/>
      <x:name val="Carlito"/>
    </x:font>
    <x:font>
      <x:sz val="11"/>
      <x:color rgb="FF000000"/>
      <x:name val="Carlito"/>
    </x:font>
    <x:font>
      <x:b/>
      <x:sz val="20"/>
      <x:color rgb="FFFFFFFF"/>
      <x:name val="Carlito"/>
    </x:font>
    <x:font>
      <x:i/>
      <x:sz val="10"/>
      <x:color rgb="FF5C6B76"/>
      <x:name val="Carlito"/>
    </x:font>
    <x:font>
      <x:b/>
      <x:sz val="11"/>
      <x:color rgb="FF17212B"/>
      <x:name val="Carlito"/>
    </x:font>
    <x:font>
      <x:b/>
      <x:sz val="11"/>
      <x:color rgb="FF0B8F68"/>
      <x:name val="Carlito"/>
    </x:font>
    <x:font>
      <x:b/>
      <x:sz val="11"/>
      <x:color rgb="FF000000"/>
      <x:name val="Carlito"/>
    </x:font>
  </x:fonts>
  <x:fills count="8">
    <x:fill>
      <x:patternFill patternType="none"/>
    </x:fill>
    <x:fill>
      <x:patternFill patternType="gray125"/>
    </x:fill>
    <x:fill>
      <x:patternFill patternType="solid">
        <x:fgColor rgb="FF142A3A"/>
      </x:patternFill>
    </x:fill>
    <x:fill>
      <x:patternFill patternType="solid">
        <x:fgColor rgb="FFF4F6F7"/>
      </x:patternFill>
    </x:fill>
    <x:fill>
      <x:patternFill patternType="solid">
        <x:fgColor rgb="FFFFF4DB"/>
      </x:patternFill>
    </x:fill>
    <x:fill>
      <x:patternFill patternType="solid">
        <x:fgColor rgb="FF0B8F68"/>
      </x:patternFill>
    </x:fill>
    <x:fill>
      <x:patternFill patternType="solid">
        <x:fgColor rgb="FFEAF1FF"/>
      </x:patternFill>
    </x:fill>
    <x:fill>
      <x:patternFill patternType="solid">
        <x:fgColor rgb="FFE7F5F0"/>
      </x:patternFill>
    </x:fill>
  </x:fills>
  <x:borders count="5">
    <x:border/>
    <x:border>
      <x:left style="thin">
        <x:color rgb="FF0B8F68"/>
      </x:left>
      <x:top style="thin">
        <x:color rgb="FF0B8F68"/>
      </x:top>
      <x:bottom style="thin">
        <x:color rgb="FF0B8F68"/>
      </x:bottom>
    </x:border>
    <x:border>
      <x:top style="thin">
        <x:color rgb="FF0B8F68"/>
      </x:top>
      <x:bottom style="thin">
        <x:color rgb="FF0B8F68"/>
      </x:bottom>
    </x:border>
    <x:border>
      <x:right style="thin">
        <x:color rgb="FF0B8F68"/>
      </x:right>
      <x:top style="thin">
        <x:color rgb="FF0B8F68"/>
      </x:top>
      <x:bottom style="thin">
        <x:color rgb="FF0B8F68"/>
      </x:bottom>
    </x:border>
    <x:border>
      <x:top style="double">
        <x:color rgb="FF0B8F68"/>
      </x:top>
    </x:border>
  </x:borders>
  <x:cellStyleXfs count="1">
    <x:xf numFmtId="0" fontId="0" fillId="0" borderId="0"/>
  </x:cellStyleXfs>
  <x:cellXfs count="9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2" fillId="0" borderId="0" xfId="0" applyNumberFormat="1" applyFont="1" applyFill="1" applyBorder="1"/>
    <x:xf numFmtId="0" fontId="2" fillId="0"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4" fillId="0" borderId="0" xfId="0" applyNumberFormat="1" applyFont="1" applyFill="1" applyBorder="1"/>
    <x:xf numFmtId="0" fontId="4" fillId="0" borderId="0" xfId="0" applyNumberFormat="1" applyFont="1" applyFill="1" applyBorder="1" applyAlignment="1">
      <x:alignment wrapText="1"/>
    </x:xf>
    <x:xf numFmtId="200" fontId="4" fillId="0" borderId="0"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center" wrapText="1"/>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1" xfId="0" applyNumberFormat="1" applyFont="1" applyFill="1" applyBorder="1" applyAlignment="1">
      <x:alignment wrapText="1"/>
    </x:xf>
    <x:xf numFmtId="0" fontId="5" fillId="5" borderId="2" xfId="0" applyNumberFormat="1" applyFont="1" applyFill="1" applyBorder="1" applyAlignment="1">
      <x:alignment wrapText="1"/>
    </x:xf>
    <x:xf numFmtId="0" fontId="5" fillId="5" borderId="3" xfId="0" applyNumberFormat="1" applyFont="1" applyFill="1" applyBorder="1" applyAlignment="1">
      <x:alignment wrapText="1"/>
    </x:xf>
    <x:xf numFmtId="0" fontId="5" fillId="5" borderId="1" xfId="0" applyNumberFormat="1" applyFont="1" applyFill="1" applyBorder="1" applyAlignment="1">
      <x:alignment vertical="center" wrapText="1"/>
    </x:xf>
    <x:xf numFmtId="0" fontId="5" fillId="5" borderId="2" xfId="0" applyNumberFormat="1" applyFont="1" applyFill="1" applyBorder="1" applyAlignment="1">
      <x:alignment vertical="center" wrapText="1"/>
    </x:xf>
    <x:xf numFmtId="0" fontId="5" fillId="5" borderId="3" xfId="0" applyNumberFormat="1" applyFont="1" applyFill="1" applyBorder="1" applyAlignment="1">
      <x:alignment vertical="center" wrapText="1"/>
    </x:xf>
    <x:xf numFmtId="0" fontId="6" fillId="0" borderId="0" xfId="0" applyNumberFormat="1" applyFont="1" applyFill="1" applyBorder="1"/>
    <x:xf numFmtId="0" fontId="7" fillId="0" borderId="0" xfId="0" applyNumberFormat="1" applyFont="1" applyFill="1" applyBorder="1"/>
    <x:xf numFmtId="0" fontId="8" fillId="0" borderId="0" xfId="0" applyNumberFormat="1" applyFont="1" applyFill="1" applyBorder="1"/>
    <x:xf numFmtId="0" fontId="9" fillId="2" borderId="0" xfId="0" applyNumberFormat="1" applyFont="1" applyFill="1" applyBorder="1"/>
    <x:xf numFmtId="0" fontId="9" fillId="2" borderId="0" xfId="0" applyNumberFormat="1" applyFont="1" applyFill="1" applyBorder="1" applyAlignment="1">
      <x:alignment vertical="center"/>
    </x:xf>
    <x:xf numFmtId="0" fontId="10" fillId="3" borderId="0" xfId="0" applyNumberFormat="1" applyFont="1" applyFill="1" applyBorder="1"/>
    <x:xf numFmtId="0" fontId="10" fillId="3" borderId="0" xfId="0" applyNumberFormat="1" applyFont="1" applyFill="1" applyBorder="1" applyAlignment="1">
      <x:alignment wrapText="1"/>
    </x:xf>
    <x:xf numFmtId="0" fontId="10" fillId="3" borderId="0" xfId="0" applyNumberFormat="1" applyFont="1" applyFill="1" applyBorder="1" applyAlignment="1">
      <x:alignment vertical="center" wrapText="1"/>
    </x:xf>
    <x:xf numFmtId="0" fontId="5" fillId="2" borderId="0" xfId="0" applyNumberFormat="1" applyFont="1" applyFill="1" applyBorder="1"/>
    <x:xf numFmtId="0" fontId="5" fillId="2" borderId="0" xfId="0" applyNumberFormat="1" applyFont="1" applyFill="1" applyBorder="1" applyAlignment="1">
      <x:alignment vertical="center"/>
    </x:xf>
    <x:xf numFmtId="0" fontId="6" fillId="6" borderId="0" xfId="0" applyNumberFormat="1" applyFont="1" applyFill="1" applyBorder="1"/>
    <x:xf numFmtId="201" fontId="6" fillId="6" borderId="0" xfId="0" applyNumberFormat="1" applyFont="1" applyFill="1" applyBorder="1"/>
    <x:xf numFmtId="0" fontId="0" fillId="0" borderId="0" xfId="0" applyNumberFormat="1" applyFont="1" applyFill="1" applyBorder="1" applyAlignment="1">
      <x:alignment wrapText="1"/>
    </x:xf>
    <x:xf numFmtId="202" fontId="6" fillId="6" borderId="0" xfId="0" applyNumberFormat="1" applyFont="1" applyFill="1" applyBorder="1"/>
    <x:xf numFmtId="202" fontId="0" fillId="0" borderId="0" xfId="0" applyNumberFormat="1" applyFont="1" applyFill="1" applyBorder="1"/>
    <x:xf numFmtId="201" fontId="0" fillId="0" borderId="0" xfId="0" applyNumberFormat="1" applyFont="1" applyFill="1" applyBorder="1"/>
    <x:xf numFmtId="202" fontId="8" fillId="0" borderId="0" xfId="0" applyNumberFormat="1" applyFont="1" applyFill="1" applyBorder="1"/>
    <x:xf numFmtId="201" fontId="8" fillId="0" borderId="0" xfId="0" applyNumberFormat="1" applyFont="1" applyFill="1" applyBorder="1"/>
    <x:xf numFmtId="203" fontId="6" fillId="6" borderId="0" xfId="0" applyNumberFormat="1" applyFont="1" applyFill="1" applyBorder="1"/>
    <x:xf numFmtId="201" fontId="7" fillId="0" borderId="0" xfId="0" applyNumberFormat="1" applyFont="1" applyFill="1" applyBorder="1"/>
    <x:xf numFmtId="0" fontId="0" fillId="7" borderId="0" xfId="0" applyNumberFormat="1" applyFont="1" applyFill="1" applyBorder="1"/>
    <x:xf numFmtId="201" fontId="8" fillId="7" borderId="0" xfId="0" applyNumberFormat="1" applyFont="1" applyFill="1" applyBorder="1"/>
    <x:xf numFmtId="0" fontId="11" fillId="7" borderId="0" xfId="0" applyNumberFormat="1" applyFont="1" applyFill="1" applyBorder="1"/>
    <x:xf numFmtId="201" fontId="11" fillId="7" borderId="0" xfId="0" applyNumberFormat="1" applyFont="1" applyFill="1" applyBorder="1"/>
    <x:xf numFmtId="0" fontId="11" fillId="7" borderId="4" xfId="0" applyNumberFormat="1" applyFont="1" applyFill="1" applyBorder="1"/>
    <x:xf numFmtId="201" fontId="11" fillId="7" borderId="4" xfId="0" applyNumberFormat="1" applyFont="1" applyFill="1" applyBorder="1"/>
    <x:xf numFmtId="201" fontId="0" fillId="7" borderId="0" xfId="0" applyNumberFormat="1" applyFont="1" applyFill="1" applyBorder="1"/>
    <x:xf numFmtId="204" fontId="5" fillId="5" borderId="2" xfId="0" applyNumberFormat="1" applyFont="1" applyFill="1" applyBorder="1" applyAlignment="1">
      <x:alignment vertical="center" wrapText="1"/>
    </x:xf>
    <x:xf numFmtId="203" fontId="0" fillId="0" borderId="0" xfId="0" applyNumberFormat="1" applyFont="1" applyFill="1" applyBorder="1"/>
    <x:xf numFmtId="203" fontId="0" fillId="7" borderId="0" xfId="0" applyNumberFormat="1" applyFont="1" applyFill="1" applyBorder="1"/>
    <x:xf numFmtId="203" fontId="11" fillId="7" borderId="0" xfId="0" applyNumberFormat="1" applyFont="1" applyFill="1" applyBorder="1"/>
    <x:xf numFmtId="203" fontId="11" fillId="7" borderId="4" xfId="0" applyNumberFormat="1" applyFont="1" applyFill="1" applyBorder="1"/>
    <x:xf numFmtId="205" fontId="0" fillId="0" borderId="0" xfId="0" applyNumberFormat="1" applyFont="1" applyFill="1" applyBorder="1"/>
    <x:xf numFmtId="205" fontId="0" fillId="7" borderId="0" xfId="0" applyNumberFormat="1" applyFont="1" applyFill="1" applyBorder="1"/>
    <x:xf numFmtId="205" fontId="11" fillId="7" borderId="0" xfId="0" applyNumberFormat="1" applyFont="1" applyFill="1" applyBorder="1"/>
    <x:xf numFmtId="205" fontId="11" fillId="7" borderId="4" xfId="0" applyNumberFormat="1" applyFont="1" applyFill="1" applyBorder="1"/>
    <x:xf numFmtId="203" fontId="7" fillId="0" borderId="0" xfId="0" applyNumberFormat="1" applyFont="1" applyFill="1" applyBorder="1"/>
    <x:xf numFmtId="205" fontId="7" fillId="0" borderId="0" xfId="0" applyNumberFormat="1" applyFont="1" applyFill="1" applyBorder="1"/>
    <x:xf numFmtId="0" fontId="5" fillId="2" borderId="0" xfId="0" applyNumberFormat="1" applyFont="1" applyFill="1" applyBorder="1" applyAlignment="1">
      <x:alignment vertical="center" wrapText="1"/>
    </x:xf>
    <x:xf numFmtId="202" fontId="7" fillId="0" borderId="0" xfId="0" applyNumberFormat="1" applyFont="1" applyFill="1" applyBorder="1"/>
    <x:xf numFmtId="205" fontId="6" fillId="6" borderId="0" xfId="0" applyNumberFormat="1" applyFont="1" applyFill="1" applyBorder="1"/>
    <x:xf numFmtId="0" fontId="0" fillId="0" borderId="0" xfId="0" applyNumberFormat="1" applyFont="1" applyFill="1" applyBorder="1" applyAlignment="1">
      <x:alignment vertical="top" wrapText="1"/>
    </x:xf>
    <x:xf numFmtId="0" fontId="12" fillId="0" borderId="0" xfId="0" applyNumberFormat="1" applyFont="1" applyFill="1" applyBorder="1" applyAlignment="1">
      <x:alignment vertical="top" wrapText="1"/>
    </x:xf>
    <x:xf numFmtId="0" fontId="0" fillId="0" borderId="0" xfId="0" applyNumberFormat="1" applyFont="1" applyFill="1" applyBorder="1" applyAlignment="1">
      <x:alignment vertical="center"/>
    </x:xf>
    <x:xf numFmtId="201" fontId="6" fillId="6" borderId="0" xfId="0" applyNumberFormat="1" applyFont="1" applyFill="1" applyBorder="1" applyAlignment="1">
      <x:alignment vertical="center"/>
    </x:xf>
    <x:xf numFmtId="0" fontId="0" fillId="0" borderId="0" xfId="0" applyNumberFormat="1" applyFont="1" applyFill="1" applyBorder="1" applyAlignment="1">
      <x:alignment vertical="center" wrapText="1"/>
    </x:xf>
    <x:xf numFmtId="202" fontId="6" fillId="6" borderId="0" xfId="0" applyNumberFormat="1" applyFont="1" applyFill="1" applyBorder="1" applyAlignment="1">
      <x:alignment vertical="center"/>
    </x:xf>
    <x:xf numFmtId="202" fontId="8" fillId="0" borderId="0" xfId="0" applyNumberFormat="1" applyFont="1" applyFill="1" applyBorder="1" applyAlignment="1">
      <x:alignment vertical="center"/>
    </x:xf>
    <x:xf numFmtId="201" fontId="8" fillId="0" borderId="0" xfId="0" applyNumberFormat="1" applyFont="1" applyFill="1" applyBorder="1" applyAlignment="1">
      <x:alignment vertical="center"/>
    </x:xf>
    <x:xf numFmtId="203" fontId="6" fillId="6" borderId="0" xfId="0" applyNumberFormat="1" applyFont="1" applyFill="1" applyBorder="1" applyAlignment="1">
      <x:alignment vertical="center"/>
    </x:xf>
    <x:xf numFmtId="201" fontId="7" fillId="0" borderId="0" xfId="0" applyNumberFormat="1" applyFont="1" applyFill="1" applyBorder="1" applyAlignment="1">
      <x:alignment vertical="center"/>
    </x:xf>
    <x:xf numFmtId="0" fontId="11" fillId="7" borderId="4" xfId="0" applyNumberFormat="1" applyFont="1" applyFill="1" applyBorder="1" applyAlignment="1">
      <x:alignment vertical="center"/>
    </x:xf>
    <x:xf numFmtId="201" fontId="11" fillId="7" borderId="4" xfId="0" applyNumberFormat="1" applyFont="1" applyFill="1" applyBorder="1" applyAlignment="1">
      <x:alignment vertical="center"/>
    </x:xf>
    <x:xf numFmtId="201" fontId="0" fillId="0" borderId="0" xfId="0" applyNumberFormat="1" applyFont="1" applyFill="1" applyBorder="1" applyAlignment="1">
      <x:alignment vertical="center"/>
    </x:xf>
    <x:xf numFmtId="203" fontId="0" fillId="0" borderId="0" xfId="0" applyNumberFormat="1" applyFont="1" applyFill="1" applyBorder="1" applyAlignment="1">
      <x:alignment vertical="center"/>
    </x:xf>
    <x:xf numFmtId="203" fontId="7" fillId="0" borderId="0" xfId="0" applyNumberFormat="1" applyFont="1" applyFill="1" applyBorder="1" applyAlignment="1">
      <x:alignment vertical="center"/>
    </x:xf>
    <x:xf numFmtId="203" fontId="11" fillId="7" borderId="4" xfId="0" applyNumberFormat="1" applyFont="1" applyFill="1" applyBorder="1" applyAlignment="1">
      <x:alignment vertical="center"/>
    </x:xf>
    <x:xf numFmtId="205" fontId="7" fillId="0" borderId="0" xfId="0" applyNumberFormat="1" applyFont="1" applyFill="1" applyBorder="1" applyAlignment="1">
      <x:alignment vertical="center"/>
    </x:xf>
    <x:xf numFmtId="205" fontId="11" fillId="7" borderId="4" xfId="0" applyNumberFormat="1" applyFont="1" applyFill="1" applyBorder="1" applyAlignment="1">
      <x:alignment vertical="center"/>
    </x:xf>
    <x:xf numFmtId="202" fontId="0" fillId="0" borderId="0" xfId="0" applyNumberFormat="1" applyFont="1" applyFill="1" applyBorder="1" applyAlignment="1">
      <x:alignment vertical="center"/>
    </x:xf>
    <x:xf numFmtId="205" fontId="0" fillId="0" borderId="0" xfId="0" applyNumberFormat="1" applyFont="1" applyFill="1" applyBorder="1" applyAlignment="1">
      <x:alignment vertical="center"/>
    </x:xf>
    <x:xf numFmtId="205" fontId="6" fillId="6" borderId="0" xfId="0" applyNumberFormat="1" applyFont="1" applyFill="1" applyBorder="1" applyAlignment="1">
      <x:alignment vertical="center"/>
    </x:xf>
    <x:xf numFmtId="202" fontId="7" fillId="0" borderId="0" xfId="0" applyNumberFormat="1" applyFont="1" applyFill="1" applyBorder="1" applyAlignment="1">
      <x:alignment vertical="center"/>
    </x:xf>
    <x:xf numFmtId="0" fontId="12" fillId="0" borderId="0" xfId="0" applyNumberFormat="1" applyFont="1" applyFill="1" applyBorder="1" applyAlignment="1">
      <x:alignment vertical="center" wrapText="1"/>
    </x:xf>
    <x:xf numFmtId="0" fontId="8" fillId="0" borderId="0" xfId="0" applyNumberFormat="1" applyFont="1" applyFill="1" applyBorder="1" applyAlignment="1">
      <x:alignment vertical="center"/>
    </x:xf>
    <x:xf numFmtId="203" fontId="8" fillId="0" borderId="0" xfId="0" applyNumberFormat="1" applyFont="1" applyFill="1" applyBorder="1" applyAlignment="1">
      <x:alignment vertical="center"/>
    </x:xf>
    <x:xf numFmtId="0" fontId="13" fillId="7" borderId="4" xfId="0" applyNumberFormat="1" applyFont="1" applyFill="1" applyBorder="1" applyAlignment="1">
      <x:alignment vertical="center"/>
    </x:xf>
  </x:cellXfs>
  <x:cellStyles count="1">
    <x:cellStyle name="Normal" xfId="0"/>
  </x:cellStyles>
  <x:dxfs count="5">
    <x:dxf>
      <x:font>
        <x:b/>
        <x:color rgb="FFC2413B"/>
      </x:font>
      <x:fill>
        <x:patternFill patternType="solid">
          <x:bgColor rgb="FFFDEDEC"/>
        </x:patternFill>
      </x:fill>
    </x:dxf>
    <x:dxf>
      <x:font>
        <x:color rgb="FFC2413B"/>
      </x:font>
    </x:dxf>
    <x:dxf>
      <x:font>
        <x:b/>
        <x:color rgb="FF0B8F68"/>
      </x:font>
      <x:fill>
        <x:patternFill patternType="solid">
          <x:bgColor rgb="FFE7F5F0"/>
        </x:patternFill>
      </x:fill>
    </x:dxf>
    <x:dxf>
      <x:font>
        <x:b/>
        <x:color rgb="FFC2413B"/>
      </x:font>
      <x:fill>
        <x:patternFill patternType="solid">
          <x:bgColor rgb="FFFDEDEC"/>
        </x:patternFill>
      </x:fill>
    </x:dxf>
    <x:dxf>
      <x:font>
        <x:b/>
        <x:color rgb="FF0B8F68"/>
      </x:font>
      <x:fill>
        <x:patternFill patternType="solid">
          <x:bgColor rgb="FFE7F5F0"/>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a904b1720d448ff" /><Relationship Type="http://schemas.openxmlformats.org/officeDocument/2006/relationships/theme" Target="/xl/theme/theme1.xml" Id="R78de2b16f58a44e5" /><Relationship Type="http://schemas.openxmlformats.org/officeDocument/2006/relationships/sharedStrings" Target="/xl/sharedStrings.xml" Id="R73bad5e79bf2468e" /><Relationship Type="http://schemas.openxmlformats.org/officeDocument/2006/relationships/worksheet" Target="/xl/worksheets/sheet1.xml" Id="R8b9de48861f44504" /><Relationship Type="http://schemas.openxmlformats.org/officeDocument/2006/relationships/worksheet" Target="/xl/worksheets/sheet2.xml" Id="Re789959329544e3e" /><Relationship Type="http://schemas.openxmlformats.org/officeDocument/2006/relationships/worksheet" Target="/xl/worksheets/sheet3.xml" Id="Rb15e68b986ce434d" /><Relationship Type="http://schemas.openxmlformats.org/officeDocument/2006/relationships/worksheet" Target="/xl/worksheets/sheet4.xml" Id="Rd68758994e7947b5" /><Relationship Type="http://schemas.openxmlformats.org/officeDocument/2006/relationships/worksheet" Target="/xl/worksheets/sheet5.xml" Id="R4d750ced23ee455a" /><Relationship Type="http://schemas.openxmlformats.org/officeDocument/2006/relationships/worksheet" Target="/xl/worksheets/sheet6.xml" Id="R3f9c23f7d68d4772" /><Relationship Type="http://schemas.openxmlformats.org/officeDocument/2006/relationships/worksheet" Target="/xl/worksheets/sheet7.xml" Id="R3be21264111a40f2" /><Relationship Type="http://schemas.openxmlformats.org/officeDocument/2006/relationships/worksheet" Target="/xl/worksheets/sheet8.xml" Id="R4421d63ab9184d22" /><Relationship Type="http://schemas.openxmlformats.org/officeDocument/2006/relationships/worksheet" Target="/xl/worksheets/sheet9.xml" Id="R66ab43d882bc4948" /><Relationship Type="http://schemas.microsoft.com/office/2017/10/relationships/person" Target="/xl/persons/person.xml" Id="Rce541c1f79c94d98" /></Relationships>
</file>

<file path=xl/drawings/_rels/drawing1.xml.rels>&#65279;<?xml version="1.0" encoding="utf-8"?><Relationships xmlns="http://schemas.openxmlformats.org/package/2006/relationships"><Relationship Type="http://schemas.openxmlformats.org/officeDocument/2006/relationships/chart" Target="/xl/drawings/charts/chart1.xml" Id="R0ad3b71fc27b4dd4"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Base case: revenue and EBITDA (R)</a:t>
            </a:r>
          </a:p>
        </c:rich>
      </c:tx>
    </c:title>
    <c:plotArea>
      <c:lineChart>
        <c:grouping val="standard"/>
        <c:ser>
          <c:idx val="0"/>
          <c:order val="0"/>
          <c:tx>
            <c:v>Revenue</c:v>
          </c:tx>
          <c:marker>
            <c:symbol val="none"/>
          </c:marker>
          <c:cat>
            <c:strRef>
              <c:f>'Cover'!$F$9:$F$13</c:f>
              <c:strCache>
                <c:ptCount val="0"/>
              </c:strCache>
            </c:strRef>
          </c:cat>
          <c:val>
            <c:numRef>
              <c:f>'Cover'!$G$9:$G$13</c:f>
              <c:numCache>
                <c:formatCode>R0.0,,"m";[Red](R0.0,,"m");-</c:formatCode>
                <c:ptCount val="0"/>
              </c:numCache>
            </c:numRef>
          </c:val>
        </c:ser>
        <c:ser>
          <c:idx val="1"/>
          <c:order val="1"/>
          <c:tx>
            <c:v>EBITDA</c:v>
          </c:tx>
          <c:marker>
            <c:symbol val="none"/>
          </c:marker>
          <c:cat>
            <c:strRef>
              <c:f>'Cover'!$F$9:$F$13</c:f>
              <c:strCache>
                <c:ptCount val="0"/>
              </c:strCache>
            </c:strRef>
          </c:cat>
          <c:val>
            <c:numRef>
              <c:f>'Cover'!$H$9:$H$13</c:f>
              <c:numCache>
                <c:formatCode>R0.0,,"m";[Red](R0.0,,"m");-</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R0,,&quot;m&quot;"/>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14</xdr:row>
      <xdr:rowOff>0</xdr:rowOff>
    </xdr:from>
    <xdr:to>
      <xdr:col>10</xdr:col>
      <xdr:colOff>0</xdr:colOff>
      <xdr:row>30</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ad3b71fc27b4dd4"/>
        </a:graphicData>
      </a:graphic>
    </xdr:graphicFrame>
    <xdr:clientData/>
  </xdr:twoCellAnchor>
</xdr:wsDr>
</file>

<file path=xl/persons/person.xml><?xml version="1.0" encoding="utf-8"?>
<xltc:personList xmlns:xltc="http://schemas.microsoft.com/office/spreadsheetml/2018/threadedcomments">
  <xltc:person displayName="SAICTS" id="{6E51AAD5-9395-4705-9114-0D0A13786307}"/>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6f4e16860be84cee" /></Relationships>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s>
  <x:sheetData>
    <x:row r="1">
      <x:c r="A1" s="4" t="str">
        <x:v>SAICTS | PHEPHA FLEETIQ</x:v>
      </x:c>
      <x:c r="B1" s="4"/>
      <x:c r="C1" s="4"/>
      <x:c r="D1" s="4"/>
      <x:c r="E1" s="4"/>
      <x:c r="F1" s="4"/>
      <x:c r="G1" s="4"/>
      <x:c r="H1" s="4"/>
      <x:c r="I1" s="4"/>
      <x:c r="J1" s="4"/>
    </x:row>
    <x:row r="2">
      <x:c r="A2" s="4"/>
      <x:c r="B2" s="4"/>
      <x:c r="C2" s="4"/>
      <x:c r="D2" s="4"/>
      <x:c r="E2" s="4"/>
      <x:c r="F2" s="4"/>
      <x:c r="G2" s="4"/>
      <x:c r="H2" s="4"/>
      <x:c r="I2" s="4"/>
      <x:c r="J2" s="4"/>
    </x:row>
    <x:row r="3">
      <x:c r="A3" s="4"/>
      <x:c r="B3" s="4"/>
      <x:c r="C3" s="4"/>
      <x:c r="D3" s="4"/>
      <x:c r="E3" s="4"/>
      <x:c r="F3" s="4"/>
      <x:c r="G3" s="4"/>
      <x:c r="H3" s="4"/>
      <x:c r="I3" s="4"/>
      <x:c r="J3" s="4"/>
    </x:row>
    <x:row r="5">
      <x:c r="A5" s="6" t="str">
        <x:v>Investor financial and feasibility model</x:v>
      </x:c>
      <x:c r="B5" s="6"/>
      <x:c r="C5" s="6"/>
      <x:c r="D5" s="6"/>
      <x:c r="E5" s="6"/>
      <x:c r="F5" s="6"/>
      <x:c r="G5" s="6"/>
      <x:c r="H5" s="6"/>
      <x:c r="I5" s="6"/>
      <x:c r="J5" s="6"/>
    </x:row>
    <x:row r="6">
      <x:c r="A6" s="6"/>
      <x:c r="B6" s="6"/>
      <x:c r="C6" s="6"/>
      <x:c r="D6" s="6"/>
      <x:c r="E6" s="6"/>
      <x:c r="F6" s="6"/>
      <x:c r="G6" s="6"/>
      <x:c r="H6" s="6"/>
      <x:c r="I6" s="6"/>
      <x:c r="J6" s="6"/>
    </x:row>
    <x:row r="8">
      <x:c r="A8" s="8" t="str">
        <x:v>Version</x:v>
      </x:c>
      <x:c r="B8" s="10" t="str">
        <x:v>1.0</x:v>
      </x:c>
      <x:c r="F8" s="17" t="str">
        <x:v>Year</x:v>
      </x:c>
      <x:c r="G8" s="17" t="str">
        <x:v>Revenue</x:v>
      </x:c>
      <x:c r="H8" s="17" t="str">
        <x:v>EBITDA</x:v>
      </x:c>
      <x:c r="I8" s="17" t="str">
        <x:v>Active vehicles</x:v>
      </x:c>
      <x:c r="J8"/>
    </x:row>
    <x:row r="9">
      <x:c r="A9" s="8" t="str">
        <x:v>As of</x:v>
      </x:c>
      <x:c r="B9" s="11" t="n">
        <x:v>46237</x:v>
      </x:c>
      <x:c r="F9" t="n">
        <x:v>2027</x:v>
      </x:c>
      <x:c r="G9" s="59" t="n">
        <x:f>ROUND('5-Year Model'!B17,0)</x:f>
        <x:v>1342950</x:v>
      </x:c>
      <x:c r="H9" s="59" t="n">
        <x:f>ROUND('5-Year Model'!B34,0)</x:f>
        <x:v>-3629400</x:v>
      </x:c>
      <x:c r="I9" s="55" t="n">
        <x:f>'5-Year Model'!B10</x:f>
        <x:v>150</x:v>
      </x:c>
      <x:c r="J9"/>
    </x:row>
    <x:row r="10">
      <x:c r="A10" s="8" t="str">
        <x:v>Currency</x:v>
      </x:c>
      <x:c r="B10" s="10" t="str">
        <x:v>South African rand (ZAR)</x:v>
      </x:c>
      <x:c r="F10" t="n">
        <x:v>2028</x:v>
      </x:c>
      <x:c r="G10" s="59" t="n">
        <x:f>ROUND('5-Year Model'!C17,0)</x:f>
        <x:v>4735602</x:v>
      </x:c>
      <x:c r="H10" s="59" t="n">
        <x:f>ROUND('5-Year Model'!C34,0)</x:f>
        <x:v>-3022760</x:v>
      </x:c>
      <x:c r="I10" s="55" t="n">
        <x:f>'5-Year Model'!C10</x:f>
        <x:v>588</x:v>
      </x:c>
      <x:c r="J10"/>
    </x:row>
    <x:row r="11">
      <x:c r="A11" s="8" t="str">
        <x:v>Forecast</x:v>
      </x:c>
      <x:c r="B11" s="10" t="str">
        <x:v>2027-2031 planning case</x:v>
      </x:c>
      <x:c r="F11" t="n">
        <x:v>2029</x:v>
      </x:c>
      <x:c r="G11" s="59" t="n">
        <x:f>ROUND('5-Year Model'!D17,0)</x:f>
        <x:v>10828168</x:v>
      </x:c>
      <x:c r="H11" s="59" t="n">
        <x:f>ROUND('5-Year Model'!D34,0)</x:f>
        <x:v>-1025075</x:v>
      </x:c>
      <x:c r="I11" s="55" t="n">
        <x:f>'5-Year Model'!D10</x:f>
        <x:v>1440.96</x:v>
      </x:c>
      <x:c r="J11"/>
    </x:row>
    <x:row r="12">
      <x:c r="A12" s="8" t="str">
        <x:v>Purpose</x:v>
      </x:c>
      <x:c r="B12" s="10" t="str">
        <x:v>Pilot funding, unit economics and scenario planning</x:v>
      </x:c>
      <x:c r="F12" t="n">
        <x:v>2030</x:v>
      </x:c>
      <x:c r="G12" s="59" t="n">
        <x:f>ROUND('5-Year Model'!E17,0)</x:f>
        <x:v>22009442</x:v>
      </x:c>
      <x:c r="H12" s="59" t="n">
        <x:f>ROUND('5-Year Model'!E34,0)</x:f>
        <x:v>3572258</x:v>
      </x:c>
      <x:c r="I12" s="55" t="n">
        <x:f>'5-Year Model'!E10</x:f>
        <x:v>3025.6832</x:v>
      </x:c>
      <x:c r="J12"/>
    </x:row>
    <x:row r="13">
      <x:c r="A13" s="8" t="str">
        <x:v>Status</x:v>
      </x:c>
      <x:c r="B13" s="10" t="str">
        <x:v>Pre-revenue planning model; not audited financial statements</x:v>
      </x:c>
      <x:c r="F13" t="n">
        <x:v>2031</x:v>
      </x:c>
      <x:c r="G13" s="59" t="n">
        <x:f>ROUND('5-Year Model'!F17,0)</x:f>
        <x:v>41115051</x:v>
      </x:c>
      <x:c r="H13" s="59" t="n">
        <x:f>ROUND('5-Year Model'!F34,0)</x:f>
        <x:v>12357342</x:v>
      </x:c>
      <x:c r="I13" s="55" t="n">
        <x:f>'5-Year Model'!F10</x:f>
        <x:v>5783.628543999999</x:v>
      </x:c>
      <x:c r="J13"/>
    </x:row>
    <x:row r="14">
      <x:c r="A14" s="8" t="str">
        <x:v>Company</x:v>
      </x:c>
      <x:c r="B14" s="10" t="str">
        <x:v>SAICTS (Pty) Ltd</x:v>
      </x:c>
      <x:c r="F14"/>
      <x:c r="G14"/>
      <x:c r="H14"/>
      <x:c r="I14"/>
      <x:c r="J14"/>
    </x:row>
    <x:row r="15">
      <x:c r="A15" s="8" t="str">
        <x:v>Registration</x:v>
      </x:c>
      <x:c r="B15" s="10" t="str">
        <x:v>2024/170173/07</x:v>
      </x:c>
    </x:row>
    <x:row r="16">
      <x:c r="A16" s="8" t="str">
        <x:v>Product</x:v>
      </x:c>
      <x:c r="B16" s="10" t="str">
        <x:v>Phepha Mobility Intelligence / FleetIQ</x:v>
      </x:c>
    </x:row>
    <x:row r="17">
      <x:c r="A17" s="8" t="str">
        <x:v>Recommended tranche</x:v>
      </x:c>
      <x:c r="B17" s="10" t="str">
        <x:v>R3.5m for a 50-unit field validation</x:v>
      </x:c>
    </x:row>
    <x:row r="19">
      <x:c r="A19" s="15" t="str">
        <x:v>Model discipline
Blue cells are editable assumptions. Green font links to another worksheet. Black font contains formulas. Supplier quotations, signed customer commitments and audited historic financials must replace planning inputs before an investment committee relies on this workbook.</x:v>
      </x:c>
      <x:c r="B19" s="15"/>
      <x:c r="C19" s="15"/>
      <x:c r="D19" s="15"/>
      <x:c r="E19" s="15"/>
      <x:c r="F19" s="15"/>
      <x:c r="G19" s="15"/>
      <x:c r="H19" s="15"/>
      <x:c r="I19" s="15"/>
      <x:c r="J19" s="15"/>
    </x:row>
    <x:row r="20">
      <x:c r="A20" s="15"/>
      <x:c r="B20" s="15"/>
      <x:c r="C20" s="15"/>
      <x:c r="D20" s="15"/>
      <x:c r="E20" s="15"/>
      <x:c r="F20" s="15"/>
      <x:c r="G20" s="15"/>
      <x:c r="H20" s="15"/>
      <x:c r="I20" s="15"/>
      <x:c r="J20" s="15"/>
    </x:row>
    <x:row r="21">
      <x:c r="A21" s="15"/>
      <x:c r="B21" s="15"/>
      <x:c r="C21" s="15"/>
      <x:c r="D21" s="15"/>
      <x:c r="E21" s="15"/>
      <x:c r="F21" s="15"/>
      <x:c r="G21" s="15"/>
      <x:c r="H21" s="15"/>
      <x:c r="I21" s="15"/>
      <x:c r="J21" s="15"/>
    </x:row>
    <x:row r="22">
      <x:c r="A22" s="15"/>
      <x:c r="B22" s="15"/>
      <x:c r="C22" s="15"/>
      <x:c r="D22" s="15"/>
      <x:c r="E22" s="15"/>
      <x:c r="F22" s="15"/>
      <x:c r="G22" s="15"/>
      <x:c r="H22" s="15"/>
      <x:c r="I22" s="15"/>
      <x:c r="J22" s="15"/>
    </x:row>
    <x:row r="24">
      <x:c r="A24" s="24" t="str">
        <x:v>Legend</x:v>
      </x:c>
      <x:c r="B24" s="25" t="str">
        <x:v>Editable input</x:v>
      </x:c>
      <x:c r="C24" s="25" t="str">
        <x:v>Workbook link</x:v>
      </x:c>
      <x:c r="D24" s="26" t="str">
        <x:v>Formula</x:v>
      </x:c>
    </x:row>
    <x:row r="25">
      <x:c r="A25" t="str">
        <x:v>Colour</x:v>
      </x:c>
      <x:c r="B25" s="27" t="str">
        <x:v>Blue</x:v>
      </x:c>
      <x:c r="C25" s="28" t="str">
        <x:v>Green</x:v>
      </x:c>
      <x:c r="D25" s="29" t="str">
        <x:v>Black</x:v>
      </x:c>
    </x:row>
    <x:row r="26">
      <x:c r="A26" t="str">
        <x:v>Use</x:v>
      </x:c>
      <x:c r="B26" s="27" t="str">
        <x:v>Update with evidence</x:v>
      </x:c>
      <x:c r="C26" s="28" t="str">
        <x:v>Do not hardcode</x:v>
      </x:c>
      <x:c r="D26" s="29" t="str">
        <x:v>Auditable calculation</x:v>
      </x:c>
    </x:row>
    <x:row r="27">
      <x:c r="A27" t="str">
        <x:v>Review</x:v>
      </x:c>
      <x:c r="B27" s="27" t="str">
        <x:v>Management / investor</x:v>
      </x:c>
      <x:c r="C27" s="28" t="str">
        <x:v>Trace to source tab</x:v>
      </x:c>
      <x:c r="D27" s="29" t="str">
        <x:v>Check for consistency</x:v>
      </x:c>
    </x:row>
  </x:sheetData>
  <x:mergeCells>
    <x:mergeCell ref="A1:J3"/>
    <x:mergeCell ref="A5:J6"/>
    <x:mergeCell ref="A19:J22"/>
  </x:mergeCells>
  <x:pageMargins left="0.7" right="0.7" top="0.75" bottom="0.75" header="0.3" footer="0.3"/>
  <x:drawing xmlns:r="http://schemas.openxmlformats.org/officeDocument/2006/relationships" r:id="R6f4e16860be84cee"/>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17" hidden="0" customWidth="1"/>
    <x:col min="3" max="3" width="17" hidden="0" customWidth="1"/>
    <x:col min="4" max="4" width="17" hidden="0" customWidth="1"/>
    <x:col min="5" max="5" width="17" hidden="0" customWidth="1"/>
    <x:col min="6" max="6" width="20" hidden="0" customWidth="1"/>
    <x:col min="7" max="7" width="42" hidden="0" customWidth="1"/>
  </x:cols>
  <x:sheetData>
    <x:row r="1" ht="34" customHeight="1">
      <x:c r="A1" s="31" t="str">
        <x:v>Assumptions</x:v>
      </x:c>
      <x:c r="B1" s="31"/>
      <x:c r="C1" s="31"/>
      <x:c r="D1" s="31"/>
      <x:c r="E1" s="31"/>
      <x:c r="F1" s="31"/>
      <x:c r="G1" s="31"/>
    </x:row>
    <x:row r="2" ht="28" customHeight="1">
      <x:c r="A2" s="34" t="str">
        <x:v>Editable planning inputs. Package economics are modular; Phepha Command includes the Connect foundation and Protect evidence layer.</x:v>
      </x:c>
      <x:c r="B2" s="34"/>
      <x:c r="C2" s="34"/>
      <x:c r="D2" s="34"/>
      <x:c r="E2" s="34"/>
      <x:c r="F2" s="34"/>
      <x:c r="G2" s="34"/>
    </x:row>
    <x:row r="3">
      <x:c r="A3" s="70"/>
      <x:c r="B3" s="70"/>
      <x:c r="C3" s="70"/>
      <x:c r="D3" s="70"/>
      <x:c r="E3" s="70"/>
      <x:c r="F3" s="70"/>
      <x:c r="G3" s="70"/>
    </x:row>
    <x:row r="4" ht="24" customHeight="1">
      <x:c r="A4" s="36" t="str">
        <x:v>Package pricing and cost assumptions</x:v>
      </x:c>
      <x:c r="B4" s="36"/>
      <x:c r="C4" s="36"/>
      <x:c r="D4" s="36"/>
      <x:c r="E4" s="36"/>
      <x:c r="F4" s="36"/>
      <x:c r="G4" s="36"/>
    </x:row>
    <x:row r="5">
      <x:c r="A5" s="24" t="str">
        <x:v>Package</x:v>
      </x:c>
      <x:c r="B5" s="25" t="str">
        <x:v>Upfront price</x:v>
      </x:c>
      <x:c r="C5" s="25" t="str">
        <x:v>Monthly fee</x:v>
      </x:c>
      <x:c r="D5" s="25" t="str">
        <x:v>Pilot BOM</x:v>
      </x:c>
      <x:c r="E5" s="25" t="str">
        <x:v>Target BOM</x:v>
      </x:c>
      <x:c r="F5" s="25" t="str">
        <x:v>Monthly service COGS</x:v>
      </x:c>
      <x:c r="G5" s="26" t="str">
        <x:v>Scope</x:v>
      </x:c>
    </x:row>
    <x:row r="6">
      <x:c r="A6" s="70" t="str">
        <x:v>Connect</x:v>
      </x:c>
      <x:c r="B6" s="71" t="n">
        <x:v>1999</x:v>
      </x:c>
      <x:c r="C6" s="71" t="n">
        <x:v>149</x:v>
      </x:c>
      <x:c r="D6" s="71" t="n">
        <x:v>2450</x:v>
      </x:c>
      <x:c r="E6" s="71" t="n">
        <x:v>1250</x:v>
      </x:c>
      <x:c r="F6" s="71" t="n">
        <x:v>35</x:v>
      </x:c>
      <x:c r="G6" s="72" t="str">
        <x:v>GNSS, geofences, trips, offline queue and optional low-bandwidth corridor link</x:v>
      </x:c>
    </x:row>
    <x:row r="7">
      <x:c r="A7" s="70" t="str">
        <x:v>Protect</x:v>
      </x:c>
      <x:c r="B7" s="71" t="n">
        <x:v>6999</x:v>
      </x:c>
      <x:c r="C7" s="71" t="n">
        <x:v>499</x:v>
      </x:c>
      <x:c r="D7" s="71" t="n">
        <x:v>6200</x:v>
      </x:c>
      <x:c r="E7" s="71" t="n">
        <x:v>4200</x:v>
      </x:c>
      <x:c r="F7" s="71" t="n">
        <x:v>150</x:v>
      </x:c>
      <x:c r="G7" s="72" t="str">
        <x:v>Connect plus camera evidence, local driver verification and event clips</x:v>
      </x:c>
    </x:row>
    <x:row r="8">
      <x:c r="A8" s="70" t="str">
        <x:v>Command</x:v>
      </x:c>
      <x:c r="B8" s="71" t="n">
        <x:v>8999</x:v>
      </x:c>
      <x:c r="C8" s="71" t="n">
        <x:v>699</x:v>
      </x:c>
      <x:c r="D8" s="71" t="n">
        <x:v>7800</x:v>
      </x:c>
      <x:c r="E8" s="71" t="n">
        <x:v>5300</x:v>
      </x:c>
      <x:c r="F8" s="71" t="n">
        <x:v>200</x:v>
      </x:c>
      <x:c r="G8" s="72" t="str">
        <x:v>Protect plus read-only CAN/OBD analytics; no actuation in the pilot</x:v>
      </x:c>
    </x:row>
    <x:row r="9">
      <x:c r="A9" s="70"/>
      <x:c r="B9" s="70"/>
      <x:c r="C9" s="70"/>
      <x:c r="D9" s="70"/>
      <x:c r="E9" s="70"/>
      <x:c r="F9" s="70"/>
      <x:c r="G9" s="70"/>
    </x:row>
    <x:row r="10" ht="24" customHeight="1">
      <x:c r="A10" s="36" t="str">
        <x:v>Blended package mix and commercial assumptions</x:v>
      </x:c>
      <x:c r="B10" s="36"/>
      <x:c r="C10" s="36"/>
      <x:c r="D10" s="36"/>
      <x:c r="E10" s="36"/>
      <x:c r="F10" s="36"/>
      <x:c r="G10" s="36"/>
    </x:row>
    <x:row r="11">
      <x:c r="A11" s="24" t="str">
        <x:v>Driver</x:v>
      </x:c>
      <x:c r="B11" s="25" t="str">
        <x:v>Connect</x:v>
      </x:c>
      <x:c r="C11" s="25" t="str">
        <x:v>Protect</x:v>
      </x:c>
      <x:c r="D11" s="25" t="str">
        <x:v>Command</x:v>
      </x:c>
      <x:c r="E11" s="25" t="str">
        <x:v>Total / blended</x:v>
      </x:c>
      <x:c r="F11" s="25" t="str">
        <x:v>Unit</x:v>
      </x:c>
      <x:c r="G11" s="26" t="str">
        <x:v>Note</x:v>
      </x:c>
    </x:row>
    <x:row r="12">
      <x:c r="A12" s="70" t="str">
        <x:v>Sales mix</x:v>
      </x:c>
      <x:c r="B12" s="73" t="n">
        <x:v>0.4</x:v>
      </x:c>
      <x:c r="C12" s="73" t="n">
        <x:v>0.35</x:v>
      </x:c>
      <x:c r="D12" s="73" t="n">
        <x:v>0.25</x:v>
      </x:c>
      <x:c r="E12" s="74" t="n">
        <x:f>SUM(B12:D12)</x:f>
        <x:v>1</x:v>
      </x:c>
      <x:c r="F12" s="70" t="str">
        <x:v>%</x:v>
      </x:c>
      <x:c r="G12" s="70" t="str">
        <x:v>Base-case mix; revise after paid pilots</x:v>
      </x:c>
    </x:row>
    <x:row r="13">
      <x:c r="A13" s="70" t="str">
        <x:v>Weighted upfront price</x:v>
      </x:c>
      <x:c r="B13" s="70"/>
      <x:c r="C13" s="70"/>
      <x:c r="D13" s="70"/>
      <x:c r="E13" s="75" t="n">
        <x:f>B12*B6+C12*B7+D12*B8</x:f>
        <x:v>5499</x:v>
      </x:c>
      <x:c r="F13" s="70" t="str">
        <x:v>R / new unit</x:v>
      </x:c>
      <x:c r="G13" s="70" t="str">
        <x:v>Calculated from package mix</x:v>
      </x:c>
    </x:row>
    <x:row r="14">
      <x:c r="A14" s="70" t="str">
        <x:v>Weighted monthly fee</x:v>
      </x:c>
      <x:c r="B14" s="70"/>
      <x:c r="C14" s="70"/>
      <x:c r="D14" s="70"/>
      <x:c r="E14" s="75" t="n">
        <x:f>B12*C6+C12*C7+D12*C8</x:f>
        <x:v>409</x:v>
      </x:c>
      <x:c r="F14" s="70" t="str">
        <x:v>R / active unit / month</x:v>
      </x:c>
      <x:c r="G14" s="70" t="str">
        <x:v>Calculated from package mix</x:v>
      </x:c>
    </x:row>
    <x:row r="15">
      <x:c r="A15" s="70" t="str">
        <x:v>Weighted target BOM / service COGS</x:v>
      </x:c>
      <x:c r="B15" s="70"/>
      <x:c r="C15" s="70"/>
      <x:c r="D15" s="70"/>
      <x:c r="E15" s="75" t="n">
        <x:f>B12*E6+C12*E7+D12*E8</x:f>
        <x:v>3295</x:v>
      </x:c>
      <x:c r="F15" s="70" t="str">
        <x:v>R</x:v>
      </x:c>
      <x:c r="G15" s="75" t="n">
        <x:f>B12*F6+C12*F7+D12*F8</x:f>
        <x:v>116.5</x:v>
      </x:c>
    </x:row>
    <x:row r="16">
      <x:c r="A16" s="70"/>
      <x:c r="B16" s="70"/>
      <x:c r="C16" s="70"/>
      <x:c r="D16" s="70"/>
      <x:c r="E16" s="70"/>
      <x:c r="F16" s="70"/>
      <x:c r="G16" s="70"/>
    </x:row>
    <x:row r="17" ht="24" customHeight="1">
      <x:c r="A17" s="36" t="str">
        <x:v>Fleet model drivers</x:v>
      </x:c>
      <x:c r="B17" s="36"/>
      <x:c r="C17" s="36"/>
      <x:c r="D17" s="36"/>
      <x:c r="E17" s="36"/>
      <x:c r="F17" s="36"/>
      <x:c r="G17" s="36"/>
    </x:row>
    <x:row r="18">
      <x:c r="A18" s="24" t="str">
        <x:v>Driver</x:v>
      </x:c>
      <x:c r="B18" s="25" t="str">
        <x:v>2027</x:v>
      </x:c>
      <x:c r="C18" s="25" t="str">
        <x:v>2028</x:v>
      </x:c>
      <x:c r="D18" s="25" t="str">
        <x:v>2029</x:v>
      </x:c>
      <x:c r="E18" s="25" t="str">
        <x:v>2030</x:v>
      </x:c>
      <x:c r="F18" s="25" t="str">
        <x:v>2031</x:v>
      </x:c>
      <x:c r="G18" s="26" t="str">
        <x:v>Model note</x:v>
      </x:c>
    </x:row>
    <x:row r="19">
      <x:c r="A19" s="70" t="str">
        <x:v>Gross additions</x:v>
      </x:c>
      <x:c r="B19" s="76" t="n">
        <x:v>150</x:v>
      </x:c>
      <x:c r="C19" s="76" t="n">
        <x:v>450</x:v>
      </x:c>
      <x:c r="D19" s="76" t="n">
        <x:v>900</x:v>
      </x:c>
      <x:c r="E19" s="76" t="n">
        <x:v>1700</x:v>
      </x:c>
      <x:c r="F19" s="76" t="n">
        <x:v>3000</x:v>
      </x:c>
      <x:c r="G19" s="72" t="str">
        <x:v>New paid units deployed</x:v>
      </x:c>
    </x:row>
    <x:row r="20">
      <x:c r="A20" s="70" t="str">
        <x:v>Annual churn</x:v>
      </x:c>
      <x:c r="B20" s="73" t="n">
        <x:v>0.08</x:v>
      </x:c>
      <x:c r="C20" s="73" t="n">
        <x:v>0.08</x:v>
      </x:c>
      <x:c r="D20" s="73" t="n">
        <x:v>0.08</x:v>
      </x:c>
      <x:c r="E20" s="73" t="n">
        <x:v>0.08</x:v>
      </x:c>
      <x:c r="F20" s="73" t="n">
        <x:v>0.08</x:v>
      </x:c>
      <x:c r="G20" s="72" t="str">
        <x:v>Opening units lost during year</x:v>
      </x:c>
    </x:row>
    <x:row r="21">
      <x:c r="A21" s="70" t="str">
        <x:v>Hardware BOM per addition</x:v>
      </x:c>
      <x:c r="B21" s="71" t="n">
        <x:v>4800</x:v>
      </x:c>
      <x:c r="C21" s="71" t="n">
        <x:v>4000</x:v>
      </x:c>
      <x:c r="D21" s="71" t="n">
        <x:v>3500</x:v>
      </x:c>
      <x:c r="E21" s="71" t="n">
        <x:v>3300</x:v>
      </x:c>
      <x:c r="F21" s="71" t="n">
        <x:v>3200</x:v>
      </x:c>
      <x:c r="G21" s="72" t="str">
        <x:v>Procurement learning curve; supplier quotes required</x:v>
      </x:c>
    </x:row>
    <x:row r="22">
      <x:c r="A22" s="70" t="str">
        <x:v>Installation revenue</x:v>
      </x:c>
      <x:c r="B22" s="71" t="n">
        <x:v>1000</x:v>
      </x:c>
      <x:c r="C22" s="71" t="n">
        <x:v>1000</x:v>
      </x:c>
      <x:c r="D22" s="71" t="n">
        <x:v>1000</x:v>
      </x:c>
      <x:c r="E22" s="71" t="n">
        <x:v>1000</x:v>
      </x:c>
      <x:c r="F22" s="71" t="n">
        <x:v>1000</x:v>
      </x:c>
      <x:c r="G22" s="72" t="str">
        <x:v>Charged per new unit</x:v>
      </x:c>
    </x:row>
    <x:row r="23">
      <x:c r="A23" s="70" t="str">
        <x:v>Installation cost</x:v>
      </x:c>
      <x:c r="B23" s="71" t="n">
        <x:v>650</x:v>
      </x:c>
      <x:c r="C23" s="71" t="n">
        <x:v>650</x:v>
      </x:c>
      <x:c r="D23" s="71" t="n">
        <x:v>650</x:v>
      </x:c>
      <x:c r="E23" s="71" t="n">
        <x:v>650</x:v>
      </x:c>
      <x:c r="F23" s="71" t="n">
        <x:v>650</x:v>
      </x:c>
      <x:c r="G23" s="72" t="str">
        <x:v>Partner / technician cost per new unit</x:v>
      </x:c>
    </x:row>
    <x:row r="24">
      <x:c r="A24" s="70" t="str">
        <x:v>Payroll</x:v>
      </x:c>
      <x:c r="B24" s="71" t="n">
        <x:v>2400000</x:v>
      </x:c>
      <x:c r="C24" s="71" t="n">
        <x:v>3000000</x:v>
      </x:c>
      <x:c r="D24" s="71" t="n">
        <x:v>3900000</x:v>
      </x:c>
      <x:c r="E24" s="71" t="n">
        <x:v>5000000</x:v>
      </x:c>
      <x:c r="F24" s="71" t="n">
        <x:v>6400000</x:v>
      </x:c>
      <x:c r="G24" s="72" t="str">
        <x:v>Engineering, support, operations and leadership</x:v>
      </x:c>
    </x:row>
    <x:row r="25">
      <x:c r="A25" s="70" t="str">
        <x:v>Sales and marketing</x:v>
      </x:c>
      <x:c r="B25" s="71" t="n">
        <x:v>500000</x:v>
      </x:c>
      <x:c r="C25" s="71" t="n">
        <x:v>700000</x:v>
      </x:c>
      <x:c r="D25" s="71" t="n">
        <x:v>1000000</x:v>
      </x:c>
      <x:c r="E25" s="71" t="n">
        <x:v>1400000</x:v>
      </x:c>
      <x:c r="F25" s="71" t="n">
        <x:v>1900000</x:v>
      </x:c>
      <x:c r="G25" s="72" t="str">
        <x:v>Channel development and customer acquisition</x:v>
      </x:c>
    </x:row>
    <x:row r="26">
      <x:c r="A26" s="70" t="str">
        <x:v>R&amp;D, security and certification</x:v>
      </x:c>
      <x:c r="B26" s="71" t="n">
        <x:v>700000</x:v>
      </x:c>
      <x:c r="C26" s="71" t="n">
        <x:v>850000</x:v>
      </x:c>
      <x:c r="D26" s="71" t="n">
        <x:v>1000000</x:v>
      </x:c>
      <x:c r="E26" s="71" t="n">
        <x:v>1200000</x:v>
      </x:c>
      <x:c r="F26" s="71" t="n">
        <x:v>1500000</x:v>
      </x:c>
      <x:c r="G26" s="72" t="str">
        <x:v>Model, platform, independent testing and certification</x:v>
      </x:c>
    </x:row>
    <x:row r="27">
      <x:c r="A27" s="70" t="str">
        <x:v>G&amp;A</x:v>
      </x:c>
      <x:c r="B27" s="71" t="n">
        <x:v>450000</x:v>
      </x:c>
      <x:c r="C27" s="71" t="n">
        <x:v>600000</x:v>
      </x:c>
      <x:c r="D27" s="71" t="n">
        <x:v>800000</x:v>
      </x:c>
      <x:c r="E27" s="71" t="n">
        <x:v>1000000</x:v>
      </x:c>
      <x:c r="F27" s="71" t="n">
        <x:v>1250000</x:v>
      </x:c>
      <x:c r="G27" s="72" t="str">
        <x:v>Finance, legal, insurance and facilities</x:v>
      </x:c>
    </x:row>
    <x:row r="28">
      <x:c r="A28" s="70" t="str">
        <x:v>Working-capital reserve</x:v>
      </x:c>
      <x:c r="B28" s="71" t="n">
        <x:v>300000</x:v>
      </x:c>
      <x:c r="C28" s="71" t="n">
        <x:v>400000</x:v>
      </x:c>
      <x:c r="D28" s="71" t="n">
        <x:v>550000</x:v>
      </x:c>
      <x:c r="E28" s="71" t="n">
        <x:v>700000</x:v>
      </x:c>
      <x:c r="F28" s="71" t="n">
        <x:v>900000</x:v>
      </x:c>
      <x:c r="G28" s="72" t="str">
        <x:v>Inventory and deployment timing buffer</x:v>
      </x:c>
    </x:row>
  </x:sheetData>
  <x:mergeCells>
    <x:mergeCell ref="A1:G1"/>
    <x:mergeCell ref="A2:G2"/>
    <x:mergeCell ref="A4:G4"/>
    <x:mergeCell ref="A10:G10"/>
    <x:mergeCell ref="A17:G17"/>
  </x:mergeCells>
  <x:conditionalFormatting sqref="E12:E12">
    <x:cfRule type="cellIs" dxfId="0" priority="1" operator="notEqual">
      <x:formula>1</x:formula>
    </x:cfRule>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7" hidden="0" customWidth="1"/>
    <x:col min="2" max="2" width="18" hidden="0" customWidth="1"/>
    <x:col min="3" max="3" width="18" hidden="0" customWidth="1"/>
    <x:col min="4" max="4" width="18" hidden="0" customWidth="1"/>
    <x:col min="5" max="5" width="20" hidden="0" customWidth="1"/>
    <x:col min="6" max="6" width="19" hidden="0" customWidth="1"/>
    <x:col min="7" max="7" width="20" hidden="0" customWidth="1"/>
    <x:col min="8" max="8" width="45" hidden="0" customWidth="1"/>
  </x:cols>
  <x:sheetData>
    <x:row r="1" ht="34" customHeight="1">
      <x:c r="A1" s="31" t="str">
        <x:v>Unit Economics</x:v>
      </x:c>
      <x:c r="B1" s="31"/>
      <x:c r="C1" s="31"/>
      <x:c r="D1" s="31"/>
      <x:c r="E1" s="31"/>
      <x:c r="F1" s="31"/>
      <x:c r="G1" s="31"/>
      <x:c r="H1" s="31"/>
    </x:row>
    <x:row r="2" ht="28" customHeight="1">
      <x:c r="A2" s="34" t="str">
        <x:v>Year-one contribution is a threshold model, not a promise of customer savings or final pricing.</x:v>
      </x:c>
      <x:c r="B2" s="34"/>
      <x:c r="C2" s="34"/>
      <x:c r="D2" s="34"/>
      <x:c r="E2" s="34"/>
      <x:c r="F2" s="34"/>
      <x:c r="G2" s="34"/>
      <x:c r="H2" s="34"/>
    </x:row>
    <x:row r="3">
      <x:c r="A3" s="70"/>
      <x:c r="B3" s="70"/>
      <x:c r="C3" s="70"/>
      <x:c r="D3" s="70"/>
      <x:c r="E3" s="70"/>
      <x:c r="F3" s="70"/>
      <x:c r="G3" s="70"/>
      <x:c r="H3" s="70"/>
    </x:row>
    <x:row r="4" ht="24" customHeight="1">
      <x:c r="A4" s="36" t="str">
        <x:v>Package contribution economics</x:v>
      </x:c>
      <x:c r="B4" s="36"/>
      <x:c r="C4" s="36"/>
      <x:c r="D4" s="36"/>
      <x:c r="E4" s="36"/>
      <x:c r="F4" s="36"/>
      <x:c r="G4" s="36"/>
      <x:c r="H4" s="36"/>
    </x:row>
    <x:row r="5">
      <x:c r="A5" s="24" t="str">
        <x:v>Metric</x:v>
      </x:c>
      <x:c r="B5" s="25" t="str">
        <x:v>Connect</x:v>
      </x:c>
      <x:c r="C5" s="25" t="str">
        <x:v>Protect</x:v>
      </x:c>
      <x:c r="D5" s="25" t="str">
        <x:v>Command</x:v>
      </x:c>
      <x:c r="E5" s="25" t="str">
        <x:v>Unit</x:v>
      </x:c>
      <x:c r="F5" s="25" t="str">
        <x:v>Connect formula</x:v>
      </x:c>
      <x:c r="G5" s="25" t="str">
        <x:v>Protect formula</x:v>
      </x:c>
      <x:c r="H5" s="26" t="str">
        <x:v>Command formula</x:v>
      </x:c>
    </x:row>
    <x:row r="6">
      <x:c r="A6" s="70" t="str">
        <x:v>Upfront price</x:v>
      </x:c>
      <x:c r="B6" s="77" t="n">
        <x:f>'Assumptions'!B6</x:f>
        <x:v>1999</x:v>
      </x:c>
      <x:c r="C6" s="77" t="n">
        <x:f>'Assumptions'!B7</x:f>
        <x:v>6999</x:v>
      </x:c>
      <x:c r="D6" s="77" t="n">
        <x:f>'Assumptions'!B8</x:f>
        <x:v>8999</x:v>
      </x:c>
      <x:c r="E6" s="70" t="str">
        <x:v>R</x:v>
      </x:c>
      <x:c r="F6" s="70" t="str">
        <x:v>Assumptions</x:v>
      </x:c>
      <x:c r="G6" s="70" t="str">
        <x:v>Assumptions</x:v>
      </x:c>
      <x:c r="H6" s="70" t="str">
        <x:v>Assumptions</x:v>
      </x:c>
    </x:row>
    <x:row r="7">
      <x:c r="A7" s="70" t="str">
        <x:v>Year-one subscription</x:v>
      </x:c>
      <x:c r="B7" s="77" t="n">
        <x:f>'Assumptions'!C6*12</x:f>
        <x:v>1788</x:v>
      </x:c>
      <x:c r="C7" s="77" t="n">
        <x:f>'Assumptions'!C7*12</x:f>
        <x:v>5988</x:v>
      </x:c>
      <x:c r="D7" s="77" t="n">
        <x:f>'Assumptions'!C8*12</x:f>
        <x:v>8388</x:v>
      </x:c>
      <x:c r="E7" s="70" t="str">
        <x:v>R</x:v>
      </x:c>
      <x:c r="F7" s="70" t="str">
        <x:v>Monthly x 12</x:v>
      </x:c>
      <x:c r="G7" s="70" t="str">
        <x:v>Monthly x 12</x:v>
      </x:c>
      <x:c r="H7" s="70" t="str">
        <x:v>Monthly x 12</x:v>
      </x:c>
    </x:row>
    <x:row r="8">
      <x:c r="A8" s="70" t="str">
        <x:v>Pilot BOM</x:v>
      </x:c>
      <x:c r="B8" s="77" t="n">
        <x:f>'Assumptions'!D6</x:f>
        <x:v>2450</x:v>
      </x:c>
      <x:c r="C8" s="77" t="n">
        <x:f>'Assumptions'!D7</x:f>
        <x:v>6200</x:v>
      </x:c>
      <x:c r="D8" s="77" t="n">
        <x:f>'Assumptions'!D8</x:f>
        <x:v>7800</x:v>
      </x:c>
      <x:c r="E8" s="70" t="str">
        <x:v>R</x:v>
      </x:c>
      <x:c r="F8" s="70" t="str">
        <x:v>Assumptions</x:v>
      </x:c>
      <x:c r="G8" s="70" t="str">
        <x:v>Assumptions</x:v>
      </x:c>
      <x:c r="H8" s="70" t="str">
        <x:v>Assumptions</x:v>
      </x:c>
    </x:row>
    <x:row r="9">
      <x:c r="A9" s="70" t="str">
        <x:v>Year-one service COGS</x:v>
      </x:c>
      <x:c r="B9" s="77" t="n">
        <x:f>'Assumptions'!F6*12</x:f>
        <x:v>420</x:v>
      </x:c>
      <x:c r="C9" s="77" t="n">
        <x:f>'Assumptions'!F7*12</x:f>
        <x:v>1800</x:v>
      </x:c>
      <x:c r="D9" s="77" t="n">
        <x:f>'Assumptions'!F8*12</x:f>
        <x:v>2400</x:v>
      </x:c>
      <x:c r="E9" s="70" t="str">
        <x:v>R</x:v>
      </x:c>
      <x:c r="F9" s="70" t="str">
        <x:v>Monthly x 12</x:v>
      </x:c>
      <x:c r="G9" s="70" t="str">
        <x:v>Monthly x 12</x:v>
      </x:c>
      <x:c r="H9" s="70" t="str">
        <x:v>Monthly x 12</x:v>
      </x:c>
    </x:row>
    <x:row r="10">
      <x:c r="A10" s="78" t="str">
        <x:v>Year-one contribution</x:v>
      </x:c>
      <x:c r="B10" s="79" t="n">
        <x:f>B6+B7-B8-B9</x:f>
        <x:v>917</x:v>
      </x:c>
      <x:c r="C10" s="79" t="n">
        <x:f>C6+C7-C8-C9</x:f>
        <x:v>4987</x:v>
      </x:c>
      <x:c r="D10" s="79" t="n">
        <x:f>D6+D7-D8-D9</x:f>
        <x:v>7187</x:v>
      </x:c>
      <x:c r="E10" s="70" t="str">
        <x:v>R</x:v>
      </x:c>
      <x:c r="F10" s="70" t="str">
        <x:v>Price + subscription - BOM - service</x:v>
      </x:c>
      <x:c r="G10" s="70" t="str">
        <x:v>Same</x:v>
      </x:c>
      <x:c r="H10" s="70" t="str">
        <x:v>Same</x:v>
      </x:c>
    </x:row>
    <x:row r="11">
      <x:c r="A11" s="70" t="str">
        <x:v>Year-one contribution margin</x:v>
      </x:c>
      <x:c r="B11" s="74" t="n">
        <x:f>B10/(B6+B7)</x:f>
        <x:v>0.24214417744916822</x:v>
      </x:c>
      <x:c r="C11" s="74" t="n">
        <x:f>C10/(C6+C7)</x:f>
        <x:v>0.383999383999384</x:v>
      </x:c>
      <x:c r="D11" s="74" t="n">
        <x:f>D10/(D6+D7)</x:f>
        <x:v>0.4133548053143153</x:v>
      </x:c>
      <x:c r="E11" s="70" t="str">
        <x:v>%</x:v>
      </x:c>
      <x:c r="F11" s="70" t="str">
        <x:v>Contribution / year-one revenue</x:v>
      </x:c>
      <x:c r="G11" s="70" t="str">
        <x:v>Same</x:v>
      </x:c>
      <x:c r="H11" s="70" t="str">
        <x:v>Same</x:v>
      </x:c>
    </x:row>
    <x:row r="12">
      <x:c r="A12" s="70" t="str">
        <x:v>Monthly break-even customer benefit</x:v>
      </x:c>
      <x:c r="B12" s="75" t="n">
        <x:f>ROUND((B6+B7)/12,0)</x:f>
        <x:v>316</x:v>
      </x:c>
      <x:c r="C12" s="75" t="n">
        <x:f>ROUND((C6+C7)/12,0)</x:f>
        <x:v>1082</x:v>
      </x:c>
      <x:c r="D12" s="75" t="n">
        <x:f>ROUND((D6+D7)/12,0)</x:f>
        <x:v>1449</x:v>
      </x:c>
      <x:c r="E12" s="70" t="str">
        <x:v>R / vehicle</x:v>
      </x:c>
      <x:c r="F12" s="70" t="str">
        <x:v>Year-one customer cost / 12</x:v>
      </x:c>
      <x:c r="G12" s="70" t="str">
        <x:v>Same</x:v>
      </x:c>
      <x:c r="H12" s="70" t="str">
        <x:v>Same</x:v>
      </x:c>
    </x:row>
    <x:row r="13">
      <x:c r="A13" s="70" t="str">
        <x:v>Volume target contribution</x:v>
      </x:c>
      <x:c r="B13" s="75" t="n">
        <x:f>B6+B7-'Assumptions'!E6-B9</x:f>
        <x:v>2117</x:v>
      </x:c>
      <x:c r="C13" s="75" t="n">
        <x:f>C6+C7-'Assumptions'!E7-C9</x:f>
        <x:v>6987</x:v>
      </x:c>
      <x:c r="D13" s="75" t="n">
        <x:f>D6+D7-'Assumptions'!E8-D9</x:f>
        <x:v>9687</x:v>
      </x:c>
      <x:c r="E13" s="70" t="str">
        <x:v>R</x:v>
      </x:c>
      <x:c r="F13" s="70" t="str">
        <x:v>Uses target BOM</x:v>
      </x:c>
      <x:c r="G13" s="70" t="str">
        <x:v>Uses target BOM</x:v>
      </x:c>
      <x:c r="H13" s="70" t="str">
        <x:v>Uses target BOM</x:v>
      </x:c>
    </x:row>
    <x:row r="14">
      <x:c r="A14" s="70"/>
      <x:c r="B14" s="70"/>
      <x:c r="C14" s="70"/>
      <x:c r="D14" s="70"/>
      <x:c r="E14" s="70"/>
      <x:c r="F14" s="70"/>
      <x:c r="G14" s="70"/>
      <x:c r="H14" s="70"/>
    </x:row>
    <x:row r="15">
      <x:c r="A15" s="70"/>
      <x:c r="B15" s="70"/>
      <x:c r="C15" s="70"/>
      <x:c r="D15" s="70"/>
      <x:c r="E15" s="70"/>
      <x:c r="F15" s="70"/>
      <x:c r="G15" s="70"/>
      <x:c r="H15" s="70"/>
    </x:row>
    <x:row r="16" ht="24" customHeight="1">
      <x:c r="A16" s="36" t="str">
        <x:v>Cost-benefit thresholds for a 50-vehicle customer</x:v>
      </x:c>
      <x:c r="B16" s="36"/>
      <x:c r="C16" s="36"/>
      <x:c r="D16" s="36"/>
      <x:c r="E16" s="36"/>
      <x:c r="F16" s="36"/>
      <x:c r="G16" s="36"/>
      <x:c r="H16" s="36"/>
    </x:row>
    <x:row r="17">
      <x:c r="A17" s="24" t="str">
        <x:v>Package</x:v>
      </x:c>
      <x:c r="B17" s="25" t="str">
        <x:v>Fleet year-one cost</x:v>
      </x:c>
      <x:c r="C17" s="25" t="str">
        <x:v>Monthly break-even saving</x:v>
      </x:c>
      <x:c r="D17" s="25" t="str">
        <x:v>Illustrative benefit case</x:v>
      </x:c>
      <x:c r="E17" s="25" t="str">
        <x:v>Headroom / (gap)</x:v>
      </x:c>
      <x:c r="F17" s="26" t="str">
        <x:v>Interpretation</x:v>
      </x:c>
      <x:c r="G17" s="70"/>
      <x:c r="H17" s="70"/>
    </x:row>
    <x:row r="18">
      <x:c r="A18" s="70" t="str">
        <x:v>Connect</x:v>
      </x:c>
      <x:c r="B18" s="80" t="n">
        <x:f>$B$21*(B6+B7)</x:f>
        <x:v>189350</x:v>
      </x:c>
      <x:c r="C18" s="80" t="n">
        <x:f>B12</x:f>
        <x:v>316</x:v>
      </x:c>
      <x:c r="D18" s="71" t="n">
        <x:v>500</x:v>
      </x:c>
      <x:c r="E18" s="80" t="n">
        <x:f>ROUND(D18-C18,0)</x:f>
        <x:v>184</x:v>
      </x:c>
      <x:c r="F18" s="72" t="str">
        <x:v>Break-even if tracking/admin/fuel benefits exceed the threshold</x:v>
      </x:c>
      <x:c r="G18" s="70"/>
      <x:c r="H18" s="70"/>
    </x:row>
    <x:row r="19">
      <x:c r="A19" s="70" t="str">
        <x:v>Protect</x:v>
      </x:c>
      <x:c r="B19" s="80" t="n">
        <x:f>$B$21*(C6+C7)</x:f>
        <x:v>649350</x:v>
      </x:c>
      <x:c r="C19" s="80" t="n">
        <x:f>C12</x:f>
        <x:v>1082</x:v>
      </x:c>
      <x:c r="D19" s="71" t="n">
        <x:v>1250</x:v>
      </x:c>
      <x:c r="E19" s="80" t="n">
        <x:f>ROUND(D19-C19,0)</x:f>
        <x:v>168</x:v>
      </x:c>
      <x:c r="F19" s="72" t="str">
        <x:v>Illustrative only; insurer and collision outcomes require field evidence</x:v>
      </x:c>
      <x:c r="G19" s="70"/>
      <x:c r="H19" s="70"/>
    </x:row>
    <x:row r="20">
      <x:c r="A20" s="70" t="str">
        <x:v>Command</x:v>
      </x:c>
      <x:c r="B20" s="80" t="n">
        <x:f>$B$21*(D6+D7)</x:f>
        <x:v>869350</x:v>
      </x:c>
      <x:c r="C20" s="80" t="n">
        <x:f>D12</x:f>
        <x:v>1449</x:v>
      </x:c>
      <x:c r="D20" s="71" t="n">
        <x:v>1750</x:v>
      </x:c>
      <x:c r="E20" s="80" t="n">
        <x:f>ROUND(D20-C20,0)</x:f>
        <x:v>301</x:v>
      </x:c>
      <x:c r="F20" s="72" t="str">
        <x:v>Read-only vehicle insights in pilot; no control value assumed</x:v>
      </x:c>
      <x:c r="G20" s="70"/>
      <x:c r="H20" s="70"/>
    </x:row>
    <x:row r="21">
      <x:c r="A21" s="70" t="str">
        <x:v>Fleet size</x:v>
      </x:c>
      <x:c r="B21" s="76" t="n">
        <x:v>50</x:v>
      </x:c>
      <x:c r="C21" s="70"/>
      <x:c r="D21" s="70"/>
      <x:c r="E21" s="70"/>
      <x:c r="F21" s="72" t="str">
        <x:v>Editable planning cohort</x:v>
      </x:c>
      <x:c r="G21" s="70"/>
      <x:c r="H21" s="70"/>
    </x:row>
    <x:row r="22">
      <x:c r="A22" s="70" t="str">
        <x:v>Rule</x:v>
      </x:c>
      <x:c r="B22" s="70"/>
      <x:c r="C22" s="70"/>
      <x:c r="D22" s="70"/>
      <x:c r="E22" s="70"/>
      <x:c r="F22" s="72" t="str">
        <x:v>Client-specific ROI must use its claims, theft, fuel, downtime and admin baseline</x:v>
      </x:c>
      <x:c r="G22" s="70"/>
      <x:c r="H22" s="70"/>
    </x:row>
  </x:sheetData>
  <x:mergeCells>
    <x:mergeCell ref="A1:H1"/>
    <x:mergeCell ref="A2:H2"/>
    <x:mergeCell ref="A4:H4"/>
    <x:mergeCell ref="A16:H16"/>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4" hidden="0" customWidth="1"/>
    <x:col min="2" max="2" width="20" hidden="0" customWidth="1"/>
    <x:col min="3" max="3" width="20" hidden="0" customWidth="1"/>
    <x:col min="4" max="4" width="20" hidden="0" customWidth="1"/>
    <x:col min="5" max="5" width="46" hidden="0" customWidth="1"/>
  </x:cols>
  <x:sheetData>
    <x:row r="1" ht="34" customHeight="1">
      <x:c r="A1" s="31" t="str">
        <x:v>Pilot Budget</x:v>
      </x:c>
      <x:c r="B1" s="31"/>
      <x:c r="C1" s="31"/>
      <x:c r="D1" s="31"/>
      <x:c r="E1" s="31"/>
    </x:row>
    <x:row r="2" ht="28" customHeight="1">
      <x:c r="A2" s="34" t="str">
        <x:v>Three funding tranches. The 50-unit field validation is the recommended evidence-building step.</x:v>
      </x:c>
      <x:c r="B2" s="34"/>
      <x:c r="C2" s="34"/>
      <x:c r="D2" s="34"/>
      <x:c r="E2" s="34"/>
    </x:row>
    <x:row r="3">
      <x:c r="A3" s="70"/>
      <x:c r="B3" s="70"/>
      <x:c r="C3" s="70"/>
      <x:c r="D3" s="70"/>
      <x:c r="E3" s="70"/>
    </x:row>
    <x:row r="4" ht="24" customHeight="1">
      <x:c r="A4" s="36" t="str">
        <x:v>Use of funds by tranche</x:v>
      </x:c>
      <x:c r="B4" s="36"/>
      <x:c r="C4" s="36"/>
      <x:c r="D4" s="36"/>
      <x:c r="E4" s="36"/>
    </x:row>
    <x:row r="5">
      <x:c r="A5" s="24" t="str">
        <x:v>Use of funds</x:v>
      </x:c>
      <x:c r="B5" s="25" t="str">
        <x:v>10-unit proof</x:v>
      </x:c>
      <x:c r="C5" s="25" t="str">
        <x:v>50-unit validation</x:v>
      </x:c>
      <x:c r="D5" s="25" t="str">
        <x:v>100-unit readiness</x:v>
      </x:c>
      <x:c r="E5" s="26" t="str">
        <x:v>What the spend buys</x:v>
      </x:c>
    </x:row>
    <x:row r="6">
      <x:c r="A6" s="70" t="str">
        <x:v>Hardware and spares</x:v>
      </x:c>
      <x:c r="B6" s="71" t="n">
        <x:v>150000</x:v>
      </x:c>
      <x:c r="C6" s="71" t="n">
        <x:v>600000</x:v>
      </x:c>
      <x:c r="D6" s="71" t="n">
        <x:v>1200000</x:v>
      </x:c>
      <x:c r="E6" s="72" t="str">
        <x:v>Devices, cameras, GNSS, power protection, storage, harnesses and spares</x:v>
      </x:c>
    </x:row>
    <x:row r="7">
      <x:c r="A7" s="70" t="str">
        <x:v>Edge and product engineering</x:v>
      </x:c>
      <x:c r="B7" s="71" t="n">
        <x:v>400000</x:v>
      </x:c>
      <x:c r="C7" s="71" t="n">
        <x:v>850000</x:v>
      </x:c>
      <x:c r="D7" s="71" t="n">
        <x:v>1500000</x:v>
      </x:c>
      <x:c r="E7" s="72" t="str">
        <x:v>Production hardware migration, software hardening and fleet workflows</x:v>
      </x:c>
    </x:row>
    <x:row r="8">
      <x:c r="A8" s="70" t="str">
        <x:v>Cloud, security and evidence</x:v>
      </x:c>
      <x:c r="B8" s="71" t="n">
        <x:v>200000</x:v>
      </x:c>
      <x:c r="C8" s="71" t="n">
        <x:v>550000</x:v>
      </x:c>
      <x:c r="D8" s="71" t="n">
        <x:v>1000000</x:v>
      </x:c>
      <x:c r="E8" s="72" t="str">
        <x:v>Tenant isolation, ingestion, backups, signed evidence and observability</x:v>
      </x:c>
    </x:row>
    <x:row r="9">
      <x:c r="A9" s="70" t="str">
        <x:v>Certification and testing</x:v>
      </x:c>
      <x:c r="B9" s="71" t="n">
        <x:v>200000</x:v>
      </x:c>
      <x:c r="C9" s="71" t="n">
        <x:v>450000</x:v>
      </x:c>
      <x:c r="D9" s="71" t="n">
        <x:v>800000</x:v>
      </x:c>
      <x:c r="E9" s="72" t="str">
        <x:v>ICASA, EMC/environmental pre-compliance, penetration and field testing</x:v>
      </x:c>
    </x:row>
    <x:row r="10">
      <x:c r="A10" s="70" t="str">
        <x:v>Field fitment, data and operations</x:v>
      </x:c>
      <x:c r="B10" s="71" t="n">
        <x:v>150000</x:v>
      </x:c>
      <x:c r="C10" s="71" t="n">
        <x:v>400000</x:v>
      </x:c>
      <x:c r="D10" s="71" t="n">
        <x:v>800000</x:v>
      </x:c>
      <x:c r="E10" s="72" t="str">
        <x:v>Installations, travel, connectivity, support and pilot telemetry</x:v>
      </x:c>
    </x:row>
    <x:row r="11">
      <x:c r="A11" s="70" t="str">
        <x:v>Go-to-market and customer success</x:v>
      </x:c>
      <x:c r="B11" s="71" t="n">
        <x:v>100000</x:v>
      </x:c>
      <x:c r="C11" s="71" t="n">
        <x:v>300000</x:v>
      </x:c>
      <x:c r="D11" s="71" t="n">
        <x:v>700000</x:v>
      </x:c>
      <x:c r="E11" s="72" t="str">
        <x:v>Anchor-customer onboarding, channel enablement and measured case studies</x:v>
      </x:c>
    </x:row>
    <x:row r="12">
      <x:c r="A12" s="70" t="str">
        <x:v>Legal, privacy and insurance</x:v>
      </x:c>
      <x:c r="B12" s="71" t="n">
        <x:v>75000</x:v>
      </x:c>
      <x:c r="C12" s="71" t="n">
        <x:v>200000</x:v>
      </x:c>
      <x:c r="D12" s="71" t="n">
        <x:v>400000</x:v>
      </x:c>
      <x:c r="E12" s="72" t="str">
        <x:v>POPIA programme, contracts, product liability and IP/licence review</x:v>
      </x:c>
    </x:row>
    <x:row r="13">
      <x:c r="A13" s="70" t="str">
        <x:v>Contingency</x:v>
      </x:c>
      <x:c r="B13" s="71" t="n">
        <x:v>75000</x:v>
      </x:c>
      <x:c r="C13" s="71" t="n">
        <x:v>150000</x:v>
      </x:c>
      <x:c r="D13" s="71" t="n">
        <x:v>400000</x:v>
      </x:c>
      <x:c r="E13" s="72" t="str">
        <x:v>Controlled reserve; release requires management approval</x:v>
      </x:c>
    </x:row>
    <x:row r="14">
      <x:c r="A14" s="78" t="str">
        <x:v>Total</x:v>
      </x:c>
      <x:c r="B14" s="79" t="n">
        <x:f>SUM(B6:B13)</x:f>
        <x:v>1350000</x:v>
      </x:c>
      <x:c r="C14" s="79" t="n">
        <x:f>SUM(C6:C13)</x:f>
        <x:v>3500000</x:v>
      </x:c>
      <x:c r="D14" s="79" t="n">
        <x:f>SUM(D6:D13)</x:f>
        <x:v>6800000</x:v>
      </x:c>
      <x:c r="E14" s="72" t="str"/>
    </x:row>
    <x:row r="15">
      <x:c r="A15" s="70" t="str">
        <x:v>Indicative duration</x:v>
      </x:c>
      <x:c r="B15" s="70" t="str">
        <x:v>6 months</x:v>
      </x:c>
      <x:c r="C15" s="70" t="str">
        <x:v>12-15 months</x:v>
      </x:c>
      <x:c r="D15" s="70" t="str">
        <x:v>18 months</x:v>
      </x:c>
      <x:c r="E15" s="72" t="str">
        <x:v>Stage-gated; follow-on capital requires signed customer evidence</x:v>
      </x:c>
    </x:row>
    <x:row r="16">
      <x:c r="A16" s="70"/>
      <x:c r="B16" s="70"/>
      <x:c r="C16" s="70"/>
      <x:c r="D16" s="70"/>
      <x:c r="E16" s="70"/>
    </x:row>
    <x:row r="17">
      <x:c r="A17" s="70"/>
      <x:c r="B17" s="70"/>
      <x:c r="C17" s="70"/>
      <x:c r="D17" s="70"/>
      <x:c r="E17" s="70"/>
    </x:row>
    <x:row r="18" ht="24" customHeight="1">
      <x:c r="A18" s="36" t="str">
        <x:v>Stage gates and investor evidence</x:v>
      </x:c>
      <x:c r="B18" s="36"/>
      <x:c r="C18" s="36"/>
      <x:c r="D18" s="36"/>
      <x:c r="E18" s="36"/>
    </x:row>
    <x:row r="19">
      <x:c r="A19" s="24" t="str">
        <x:v>Gate</x:v>
      </x:c>
      <x:c r="B19" s="25" t="str">
        <x:v>10-unit proof</x:v>
      </x:c>
      <x:c r="C19" s="25" t="str">
        <x:v>50-unit validation</x:v>
      </x:c>
      <x:c r="D19" s="25" t="str">
        <x:v>100-unit readiness</x:v>
      </x:c>
      <x:c r="E19" s="26" t="str">
        <x:v>Pass condition</x:v>
      </x:c>
    </x:row>
    <x:row r="20">
      <x:c r="A20" s="70" t="str">
        <x:v>Reliability</x:v>
      </x:c>
      <x:c r="B20" s="72" t="str">
        <x:v>Bench + controlled route</x:v>
      </x:c>
      <x:c r="C20" s="72" t="str">
        <x:v>Four-week mixed conditions</x:v>
      </x:c>
      <x:c r="D20" s="72" t="str">
        <x:v>Multi-customer operations</x:v>
      </x:c>
      <x:c r="E20" s="72" t="str">
        <x:v>Ordered replay, bounded storage and no critical evidence loss</x:v>
      </x:c>
    </x:row>
    <x:row r="21">
      <x:c r="A21" s="70" t="str">
        <x:v>Commercial</x:v>
      </x:c>
      <x:c r="B21" s="72" t="str">
        <x:v>Design partner</x:v>
      </x:c>
      <x:c r="C21" s="72" t="str">
        <x:v>Paid pilot / LOIs</x:v>
      </x:c>
      <x:c r="D21" s="72" t="str">
        <x:v>Repeatable channel</x:v>
      </x:c>
      <x:c r="E21" s="72" t="str">
        <x:v>Signed scope, pricing and referenceable KPI baseline</x:v>
      </x:c>
    </x:row>
    <x:row r="22">
      <x:c r="A22" s="70" t="str">
        <x:v>Safety</x:v>
      </x:c>
      <x:c r="B22" s="72" t="str">
        <x:v>Read-only vehicle interface</x:v>
      </x:c>
      <x:c r="C22" s="72" t="str">
        <x:v>Hazard log and installer SOP</x:v>
      </x:c>
      <x:c r="D22" s="72" t="str">
        <x:v>Independent review</x:v>
      </x:c>
      <x:c r="E22" s="72" t="str">
        <x:v>No moving immobilisation; no unsupported safety claim</x:v>
      </x:c>
    </x:row>
    <x:row r="23">
      <x:c r="A23" s="70" t="str">
        <x:v>Compliance</x:v>
      </x:c>
      <x:c r="B23" s="72" t="str">
        <x:v>Gap assessment</x:v>
      </x:c>
      <x:c r="C23" s="72" t="str">
        <x:v>ICASA/POPIA/security work</x:v>
      </x:c>
      <x:c r="D23" s="72" t="str">
        <x:v>Production approvals</x:v>
      </x:c>
      <x:c r="E23" s="72" t="str">
        <x:v>Evidence pack accepted for target deployment</x:v>
      </x:c>
    </x:row>
    <x:row r="24">
      <x:c r="A24" s="70" t="str">
        <x:v>Funding</x:v>
      </x:c>
      <x:c r="B24" s="72" t="str">
        <x:v>R1.35m</x:v>
      </x:c>
      <x:c r="C24" s="72" t="str">
        <x:v>R3.50m</x:v>
      </x:c>
      <x:c r="D24" s="72" t="str">
        <x:v>R6.80m</x:v>
      </x:c>
      <x:c r="E24" s="72" t="str">
        <x:v>Capital released against milestones, not calendar alone</x:v>
      </x:c>
    </x:row>
  </x:sheetData>
  <x:mergeCells>
    <x:mergeCell ref="A1:E1"/>
    <x:mergeCell ref="A2:E2"/>
    <x:mergeCell ref="A4:E4"/>
    <x:mergeCell ref="A18:E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6" hidden="0" customWidth="1"/>
    <x:col min="2" max="2" width="18" hidden="0" customWidth="1"/>
    <x:col min="3" max="3" width="18" hidden="0" customWidth="1"/>
    <x:col min="4" max="4" width="18" hidden="0" customWidth="1"/>
    <x:col min="5" max="5" width="18" hidden="0" customWidth="1"/>
    <x:col min="6" max="6" width="18" hidden="0" customWidth="1"/>
    <x:col min="7" max="7" width="40" hidden="0" customWidth="1"/>
  </x:cols>
  <x:sheetData>
    <x:row r="1" ht="34" customHeight="1">
      <x:c r="A1" s="31" t="str">
        <x:v>5-Year Model</x:v>
      </x:c>
      <x:c r="B1" s="31"/>
      <x:c r="C1" s="31"/>
      <x:c r="D1" s="31"/>
      <x:c r="E1" s="31"/>
      <x:c r="F1" s="31"/>
      <x:c r="G1" s="31"/>
    </x:row>
    <x:row r="2" ht="28" customHeight="1">
      <x:c r="A2" s="34" t="str">
        <x:v>Base case uses blended package economics and explicit deployment, churn and operating-cost drivers.</x:v>
      </x:c>
      <x:c r="B2" s="34"/>
      <x:c r="C2" s="34"/>
      <x:c r="D2" s="34"/>
      <x:c r="E2" s="34"/>
      <x:c r="F2" s="34"/>
      <x:c r="G2" s="34"/>
    </x:row>
    <x:row r="3">
      <x:c r="A3" s="70"/>
      <x:c r="B3" s="70"/>
      <x:c r="C3" s="70"/>
      <x:c r="D3" s="70"/>
      <x:c r="E3" s="70"/>
      <x:c r="F3" s="70"/>
      <x:c r="G3" s="70"/>
    </x:row>
    <x:row r="4">
      <x:c r="A4" s="24" t="str">
        <x:v>Metric</x:v>
      </x:c>
      <x:c r="B4" s="54" t="n">
        <x:v>2027</x:v>
      </x:c>
      <x:c r="C4" s="54" t="n">
        <x:v>2028</x:v>
      </x:c>
      <x:c r="D4" s="54" t="n">
        <x:v>2029</x:v>
      </x:c>
      <x:c r="E4" s="54" t="n">
        <x:v>2030</x:v>
      </x:c>
      <x:c r="F4" s="54" t="n">
        <x:v>2031</x:v>
      </x:c>
      <x:c r="G4" s="26" t="str">
        <x:v>Model logic</x:v>
      </x:c>
    </x:row>
    <x:row r="5">
      <x:c r="A5" s="70"/>
      <x:c r="B5" s="70"/>
      <x:c r="C5" s="70"/>
      <x:c r="D5" s="70"/>
      <x:c r="E5" s="70"/>
      <x:c r="F5" s="70"/>
      <x:c r="G5" s="70"/>
    </x:row>
    <x:row r="6" ht="24" customHeight="1">
      <x:c r="A6" s="36" t="str">
        <x:v>Installed base</x:v>
      </x:c>
      <x:c r="B6" s="36"/>
      <x:c r="C6" s="36"/>
      <x:c r="D6" s="36"/>
      <x:c r="E6" s="36"/>
      <x:c r="F6" s="36"/>
      <x:c r="G6" s="36"/>
    </x:row>
    <x:row r="7">
      <x:c r="A7" s="70" t="str">
        <x:v>Opening active vehicles</x:v>
      </x:c>
      <x:c r="B7" s="81" t="n">
        <x:f>0</x:f>
        <x:v>0</x:v>
      </x:c>
      <x:c r="C7" s="81" t="n">
        <x:f>B10</x:f>
        <x:v>150</x:v>
      </x:c>
      <x:c r="D7" s="81" t="n">
        <x:f>C10</x:f>
        <x:v>588</x:v>
      </x:c>
      <x:c r="E7" s="81" t="n">
        <x:f>D10</x:f>
        <x:v>1440.96</x:v>
      </x:c>
      <x:c r="F7" s="81" t="n">
        <x:f>E10</x:f>
        <x:v>3025.6832</x:v>
      </x:c>
      <x:c r="G7" s="72" t="str">
        <x:v>Prior year closing</x:v>
      </x:c>
    </x:row>
    <x:row r="8">
      <x:c r="A8" s="70" t="str">
        <x:v>Gross additions</x:v>
      </x:c>
      <x:c r="B8" s="82" t="n">
        <x:f>'Assumptions'!B19</x:f>
        <x:v>150</x:v>
      </x:c>
      <x:c r="C8" s="82" t="n">
        <x:f>'Assumptions'!C19</x:f>
        <x:v>450</x:v>
      </x:c>
      <x:c r="D8" s="82" t="n">
        <x:f>'Assumptions'!D19</x:f>
        <x:v>900</x:v>
      </x:c>
      <x:c r="E8" s="82" t="n">
        <x:f>'Assumptions'!E19</x:f>
        <x:v>1700</x:v>
      </x:c>
      <x:c r="F8" s="82" t="n">
        <x:f>'Assumptions'!F19</x:f>
        <x:v>3000</x:v>
      </x:c>
      <x:c r="G8" s="72" t="str">
        <x:v>Assumptions</x:v>
      </x:c>
    </x:row>
    <x:row r="9">
      <x:c r="A9" s="70" t="str">
        <x:v>Churned vehicles</x:v>
      </x:c>
      <x:c r="B9" s="81" t="n">
        <x:f>B7*'Assumptions'!B20</x:f>
        <x:v>0</x:v>
      </x:c>
      <x:c r="C9" s="81" t="n">
        <x:f>C7*'Assumptions'!C20</x:f>
        <x:v>12</x:v>
      </x:c>
      <x:c r="D9" s="81" t="n">
        <x:f>D7*'Assumptions'!D20</x:f>
        <x:v>47.04</x:v>
      </x:c>
      <x:c r="E9" s="81" t="n">
        <x:f>E7*'Assumptions'!E20</x:f>
        <x:v>115.27680000000001</x:v>
      </x:c>
      <x:c r="F9" s="81" t="n">
        <x:f>F7*'Assumptions'!F20</x:f>
        <x:v>242.054656</x:v>
      </x:c>
      <x:c r="G9" s="72" t="str">
        <x:v>Opening x churn</x:v>
      </x:c>
    </x:row>
    <x:row r="10">
      <x:c r="A10" s="78" t="str">
        <x:v>Closing active vehicles</x:v>
      </x:c>
      <x:c r="B10" s="83" t="n">
        <x:f>B7+B8-B9</x:f>
        <x:v>150</x:v>
      </x:c>
      <x:c r="C10" s="83" t="n">
        <x:f>C7+C8-C9</x:f>
        <x:v>588</x:v>
      </x:c>
      <x:c r="D10" s="83" t="n">
        <x:f>D7+D8-D9</x:f>
        <x:v>1440.96</x:v>
      </x:c>
      <x:c r="E10" s="83" t="n">
        <x:f>E7+E8-E9</x:f>
        <x:v>3025.6832</x:v>
      </x:c>
      <x:c r="F10" s="83" t="n">
        <x:f>F7+F8-F9</x:f>
        <x:v>5783.628543999999</x:v>
      </x:c>
      <x:c r="G10" s="72" t="str">
        <x:v>Opening + adds - churn</x:v>
      </x:c>
    </x:row>
    <x:row r="11">
      <x:c r="A11" s="70" t="str">
        <x:v>Average active vehicles</x:v>
      </x:c>
      <x:c r="B11" s="81" t="n">
        <x:f>(B7+B10)/2</x:f>
        <x:v>75</x:v>
      </x:c>
      <x:c r="C11" s="81" t="n">
        <x:f>(C7+C10)/2</x:f>
        <x:v>369</x:v>
      </x:c>
      <x:c r="D11" s="81" t="n">
        <x:f>(D7+D10)/2</x:f>
        <x:v>1014.48</x:v>
      </x:c>
      <x:c r="E11" s="81" t="n">
        <x:f>(E7+E10)/2</x:f>
        <x:v>2233.3216</x:v>
      </x:c>
      <x:c r="F11" s="81" t="n">
        <x:f>(F7+F10)/2</x:f>
        <x:v>4404.655871999999</x:v>
      </x:c>
      <x:c r="G11" s="72" t="str">
        <x:v>Average opening and closing</x:v>
      </x:c>
    </x:row>
    <x:row r="12">
      <x:c r="A12" s="70"/>
      <x:c r="B12" s="70"/>
      <x:c r="C12" s="70"/>
      <x:c r="D12" s="70"/>
      <x:c r="E12" s="70"/>
      <x:c r="F12" s="70"/>
      <x:c r="G12" s="72"/>
    </x:row>
    <x:row r="13" ht="24" customHeight="1">
      <x:c r="A13" s="36" t="str">
        <x:v>Revenue</x:v>
      </x:c>
      <x:c r="B13" s="36"/>
      <x:c r="C13" s="36"/>
      <x:c r="D13" s="36"/>
      <x:c r="E13" s="36"/>
      <x:c r="F13" s="36"/>
      <x:c r="G13" s="65"/>
    </x:row>
    <x:row r="14">
      <x:c r="A14" s="70" t="str">
        <x:v>Hardware revenue</x:v>
      </x:c>
      <x:c r="B14" s="84" t="n">
        <x:f>B8*'Assumptions'!E13</x:f>
        <x:v>824850</x:v>
      </x:c>
      <x:c r="C14" s="84" t="n">
        <x:f>C8*'Assumptions'!E13</x:f>
        <x:v>2474550</x:v>
      </x:c>
      <x:c r="D14" s="84" t="n">
        <x:f>D8*'Assumptions'!E13</x:f>
        <x:v>4949100</x:v>
      </x:c>
      <x:c r="E14" s="84" t="n">
        <x:f>E8*'Assumptions'!E13</x:f>
        <x:v>9348300</x:v>
      </x:c>
      <x:c r="F14" s="84" t="n">
        <x:f>F8*'Assumptions'!E13</x:f>
        <x:v>16497000</x:v>
      </x:c>
      <x:c r="G14" s="72" t="str">
        <x:v>Gross adds x weighted upfront price</x:v>
      </x:c>
    </x:row>
    <x:row r="15">
      <x:c r="A15" s="70" t="str">
        <x:v>Subscription revenue</x:v>
      </x:c>
      <x:c r="B15" s="84" t="n">
        <x:f>ROUND(B11*'Assumptions'!E14*12,0)</x:f>
        <x:v>368100</x:v>
      </x:c>
      <x:c r="C15" s="84" t="n">
        <x:f>ROUND(C11*'Assumptions'!E14*12,0)</x:f>
        <x:v>1811052</x:v>
      </x:c>
      <x:c r="D15" s="84" t="n">
        <x:f>ROUND(D11*'Assumptions'!E14*12,0)</x:f>
        <x:v>4979068</x:v>
      </x:c>
      <x:c r="E15" s="84" t="n">
        <x:f>ROUND(E11*'Assumptions'!E14*12,0)</x:f>
        <x:v>10961142</x:v>
      </x:c>
      <x:c r="F15" s="84" t="n">
        <x:f>ROUND(F11*'Assumptions'!E14*12,0)</x:f>
        <x:v>21618051</x:v>
      </x:c>
      <x:c r="G15" s="72" t="str">
        <x:v>Average active x weighted monthly fee x 12</x:v>
      </x:c>
    </x:row>
    <x:row r="16">
      <x:c r="A16" s="70" t="str">
        <x:v>Installation revenue</x:v>
      </x:c>
      <x:c r="B16" s="84" t="n">
        <x:f>B8*'Assumptions'!B22</x:f>
        <x:v>150000</x:v>
      </x:c>
      <x:c r="C16" s="84" t="n">
        <x:f>C8*'Assumptions'!C22</x:f>
        <x:v>450000</x:v>
      </x:c>
      <x:c r="D16" s="84" t="n">
        <x:f>D8*'Assumptions'!D22</x:f>
        <x:v>900000</x:v>
      </x:c>
      <x:c r="E16" s="84" t="n">
        <x:f>E8*'Assumptions'!E22</x:f>
        <x:v>1700000</x:v>
      </x:c>
      <x:c r="F16" s="84" t="n">
        <x:f>F8*'Assumptions'!F22</x:f>
        <x:v>3000000</x:v>
      </x:c>
      <x:c r="G16" s="72" t="str">
        <x:v>Gross adds x installation revenue</x:v>
      </x:c>
    </x:row>
    <x:row r="17">
      <x:c r="A17" s="78" t="str">
        <x:v>Total revenue</x:v>
      </x:c>
      <x:c r="B17" s="85" t="n">
        <x:f>SUM(B14:B16)</x:f>
        <x:v>1342950</x:v>
      </x:c>
      <x:c r="C17" s="85" t="n">
        <x:f>SUM(C14:C16)</x:f>
        <x:v>4735602</x:v>
      </x:c>
      <x:c r="D17" s="85" t="n">
        <x:f>SUM(D14:D16)</x:f>
        <x:v>10828168</x:v>
      </x:c>
      <x:c r="E17" s="85" t="n">
        <x:f>SUM(E14:E16)</x:f>
        <x:v>22009442</x:v>
      </x:c>
      <x:c r="F17" s="85" t="n">
        <x:f>SUM(F14:F16)</x:f>
        <x:v>41115051</x:v>
      </x:c>
      <x:c r="G17" s="72" t="str">
        <x:v>Sum of revenue lines</x:v>
      </x:c>
    </x:row>
    <x:row r="18">
      <x:c r="A18" s="70" t="str">
        <x:v>Recurring revenue share</x:v>
      </x:c>
      <x:c r="B18" s="86" t="n">
        <x:f>B15/B17</x:f>
        <x:v>0.2740980676868089</x:v>
      </x:c>
      <x:c r="C18" s="86" t="n">
        <x:f>C15/C17</x:f>
        <x:v>0.3824333210434492</x:v>
      </x:c>
      <x:c r="D18" s="86" t="n">
        <x:f>D15/D17</x:f>
        <x:v>0.45982552173183866</x:v>
      </x:c>
      <x:c r="E18" s="86" t="n">
        <x:f>E15/E17</x:f>
        <x:v>0.4980199861495807</x:v>
      </x:c>
      <x:c r="F18" s="86" t="n">
        <x:f>F15/F17</x:f>
        <x:v>0.5257940942357094</x:v>
      </x:c>
      <x:c r="G18" s="72" t="str">
        <x:v>Subscription revenue / total revenue</x:v>
      </x:c>
    </x:row>
    <x:row r="19">
      <x:c r="A19" s="70"/>
      <x:c r="B19" s="70"/>
      <x:c r="C19" s="70"/>
      <x:c r="D19" s="70"/>
      <x:c r="E19" s="70"/>
      <x:c r="F19" s="70"/>
      <x:c r="G19" s="72"/>
    </x:row>
    <x:row r="20" ht="24" customHeight="1">
      <x:c r="A20" s="36" t="str">
        <x:v>Cost of revenue and gross profit</x:v>
      </x:c>
      <x:c r="B20" s="36"/>
      <x:c r="C20" s="36"/>
      <x:c r="D20" s="36"/>
      <x:c r="E20" s="36"/>
      <x:c r="F20" s="36"/>
      <x:c r="G20" s="65"/>
    </x:row>
    <x:row r="21">
      <x:c r="A21" s="70" t="str">
        <x:v>Hardware COGS</x:v>
      </x:c>
      <x:c r="B21" s="84" t="n">
        <x:f>B8*'Assumptions'!B21</x:f>
        <x:v>720000</x:v>
      </x:c>
      <x:c r="C21" s="84" t="n">
        <x:f>C8*'Assumptions'!C21</x:f>
        <x:v>1800000</x:v>
      </x:c>
      <x:c r="D21" s="84" t="n">
        <x:f>D8*'Assumptions'!D21</x:f>
        <x:v>3150000</x:v>
      </x:c>
      <x:c r="E21" s="84" t="n">
        <x:f>E8*'Assumptions'!E21</x:f>
        <x:v>5610000</x:v>
      </x:c>
      <x:c r="F21" s="84" t="n">
        <x:f>F8*'Assumptions'!F21</x:f>
        <x:v>9600000</x:v>
      </x:c>
      <x:c r="G21" s="72" t="str">
        <x:v>Gross adds x annual hardware BOM</x:v>
      </x:c>
    </x:row>
    <x:row r="22">
      <x:c r="A22" s="70" t="str">
        <x:v>Subscription COGS</x:v>
      </x:c>
      <x:c r="B22" s="84" t="n">
        <x:f>ROUND(B11*'Assumptions'!G15*12,0)</x:f>
        <x:v>104850</x:v>
      </x:c>
      <x:c r="C22" s="84" t="n">
        <x:f>ROUND(C11*'Assumptions'!G15*12,0)</x:f>
        <x:v>515862</x:v>
      </x:c>
      <x:c r="D22" s="84" t="n">
        <x:f>ROUND(D11*'Assumptions'!G15*12,0)</x:f>
        <x:v>1418243</x:v>
      </x:c>
      <x:c r="E22" s="84" t="n">
        <x:f>ROUND(E11*'Assumptions'!G15*12,0)</x:f>
        <x:v>3122184</x:v>
      </x:c>
      <x:c r="F22" s="84" t="n">
        <x:f>ROUND(F11*'Assumptions'!G15*12,0)</x:f>
        <x:v>6157709</x:v>
      </x:c>
      <x:c r="G22" s="72" t="str">
        <x:v>Average active x weighted service COGS x 12</x:v>
      </x:c>
    </x:row>
    <x:row r="23">
      <x:c r="A23" s="70" t="str">
        <x:v>Installation COGS</x:v>
      </x:c>
      <x:c r="B23" s="84" t="n">
        <x:f>B8*'Assumptions'!B23</x:f>
        <x:v>97500</x:v>
      </x:c>
      <x:c r="C23" s="84" t="n">
        <x:f>C8*'Assumptions'!C23</x:f>
        <x:v>292500</x:v>
      </x:c>
      <x:c r="D23" s="84" t="n">
        <x:f>D8*'Assumptions'!D23</x:f>
        <x:v>585000</x:v>
      </x:c>
      <x:c r="E23" s="84" t="n">
        <x:f>E8*'Assumptions'!E23</x:f>
        <x:v>1105000</x:v>
      </x:c>
      <x:c r="F23" s="84" t="n">
        <x:f>F8*'Assumptions'!F23</x:f>
        <x:v>1950000</x:v>
      </x:c>
      <x:c r="G23" s="72" t="str">
        <x:v>Gross adds x installation cost</x:v>
      </x:c>
    </x:row>
    <x:row r="24">
      <x:c r="A24" s="70" t="str">
        <x:v>Total cost of revenue</x:v>
      </x:c>
      <x:c r="B24" s="87" t="n">
        <x:f>SUM(B21:B23)</x:f>
        <x:v>922350</x:v>
      </x:c>
      <x:c r="C24" s="87" t="n">
        <x:f>SUM(C21:C23)</x:f>
        <x:v>2608362</x:v>
      </x:c>
      <x:c r="D24" s="87" t="n">
        <x:f>SUM(D21:D23)</x:f>
        <x:v>5153243</x:v>
      </x:c>
      <x:c r="E24" s="87" t="n">
        <x:f>SUM(E21:E23)</x:f>
        <x:v>9837184</x:v>
      </x:c>
      <x:c r="F24" s="87" t="n">
        <x:f>SUM(F21:F23)</x:f>
        <x:v>17707709</x:v>
      </x:c>
      <x:c r="G24" s="72" t="str">
        <x:v>Sum of COGS</x:v>
      </x:c>
    </x:row>
    <x:row r="25">
      <x:c r="A25" s="78" t="str">
        <x:v>Gross profit</x:v>
      </x:c>
      <x:c r="B25" s="85" t="n">
        <x:f>B17-B24</x:f>
        <x:v>420600</x:v>
      </x:c>
      <x:c r="C25" s="85" t="n">
        <x:f>C17-C24</x:f>
        <x:v>2127240</x:v>
      </x:c>
      <x:c r="D25" s="85" t="n">
        <x:f>D17-D24</x:f>
        <x:v>5674925</x:v>
      </x:c>
      <x:c r="E25" s="85" t="n">
        <x:f>E17-E24</x:f>
        <x:v>12172258</x:v>
      </x:c>
      <x:c r="F25" s="85" t="n">
        <x:f>F17-F24</x:f>
        <x:v>23407342</x:v>
      </x:c>
      <x:c r="G25" s="72" t="str">
        <x:v>Revenue - COGS</x:v>
      </x:c>
    </x:row>
    <x:row r="26">
      <x:c r="A26" s="70" t="str">
        <x:v>Gross margin</x:v>
      </x:c>
      <x:c r="B26" s="86" t="n">
        <x:f>B25/B17</x:f>
        <x:v>0.3131911091254328</x:v>
      </x:c>
      <x:c r="C26" s="86" t="n">
        <x:f>C25/C17</x:f>
        <x:v>0.44920160097913636</x:v>
      </x:c>
      <x:c r="D26" s="86" t="n">
        <x:f>D25/D17</x:f>
        <x:v>0.5240891164599589</x:v>
      </x:c>
      <x:c r="E26" s="86" t="n">
        <x:f>E25/E17</x:f>
        <x:v>0.5530470967869153</x:v>
      </x:c>
      <x:c r="F26" s="86" t="n">
        <x:f>F25/F17</x:f>
        <x:v>0.5693132181691809</x:v>
      </x:c>
      <x:c r="G26" s="72" t="str">
        <x:v>Gross profit / revenue</x:v>
      </x:c>
    </x:row>
    <x:row r="27">
      <x:c r="A27" s="70"/>
      <x:c r="B27" s="70"/>
      <x:c r="C27" s="70"/>
      <x:c r="D27" s="70"/>
      <x:c r="E27" s="70"/>
      <x:c r="F27" s="70"/>
      <x:c r="G27" s="72"/>
    </x:row>
    <x:row r="28" ht="24" customHeight="1">
      <x:c r="A28" s="36" t="str">
        <x:v>Operating expenses and cash requirement</x:v>
      </x:c>
      <x:c r="B28" s="36"/>
      <x:c r="C28" s="36"/>
      <x:c r="D28" s="36"/>
      <x:c r="E28" s="36"/>
      <x:c r="F28" s="36"/>
      <x:c r="G28" s="65"/>
    </x:row>
    <x:row r="29">
      <x:c r="A29" s="70" t="str">
        <x:v>Payroll</x:v>
      </x:c>
      <x:c r="B29" s="84" t="n">
        <x:f>'Assumptions'!B24</x:f>
        <x:v>2400000</x:v>
      </x:c>
      <x:c r="C29" s="84" t="n">
        <x:f>'Assumptions'!C24</x:f>
        <x:v>3000000</x:v>
      </x:c>
      <x:c r="D29" s="84" t="n">
        <x:f>'Assumptions'!D24</x:f>
        <x:v>3900000</x:v>
      </x:c>
      <x:c r="E29" s="84" t="n">
        <x:f>'Assumptions'!E24</x:f>
        <x:v>5000000</x:v>
      </x:c>
      <x:c r="F29" s="84" t="n">
        <x:f>'Assumptions'!F24</x:f>
        <x:v>6400000</x:v>
      </x:c>
      <x:c r="G29" s="72" t="str">
        <x:v>Assumptions</x:v>
      </x:c>
    </x:row>
    <x:row r="30">
      <x:c r="A30" s="70" t="str">
        <x:v>Sales and marketing</x:v>
      </x:c>
      <x:c r="B30" s="84" t="n">
        <x:f>'Assumptions'!B25</x:f>
        <x:v>500000</x:v>
      </x:c>
      <x:c r="C30" s="84" t="n">
        <x:f>'Assumptions'!C25</x:f>
        <x:v>700000</x:v>
      </x:c>
      <x:c r="D30" s="84" t="n">
        <x:f>'Assumptions'!D25</x:f>
        <x:v>1000000</x:v>
      </x:c>
      <x:c r="E30" s="84" t="n">
        <x:f>'Assumptions'!E25</x:f>
        <x:v>1400000</x:v>
      </x:c>
      <x:c r="F30" s="84" t="n">
        <x:f>'Assumptions'!F25</x:f>
        <x:v>1900000</x:v>
      </x:c>
      <x:c r="G30" s="72" t="str">
        <x:v>Assumptions</x:v>
      </x:c>
    </x:row>
    <x:row r="31">
      <x:c r="A31" s="70" t="str">
        <x:v>R&amp;D, security and certification</x:v>
      </x:c>
      <x:c r="B31" s="84" t="n">
        <x:f>'Assumptions'!B26</x:f>
        <x:v>700000</x:v>
      </x:c>
      <x:c r="C31" s="84" t="n">
        <x:f>'Assumptions'!C26</x:f>
        <x:v>850000</x:v>
      </x:c>
      <x:c r="D31" s="84" t="n">
        <x:f>'Assumptions'!D26</x:f>
        <x:v>1000000</x:v>
      </x:c>
      <x:c r="E31" s="84" t="n">
        <x:f>'Assumptions'!E26</x:f>
        <x:v>1200000</x:v>
      </x:c>
      <x:c r="F31" s="84" t="n">
        <x:f>'Assumptions'!F26</x:f>
        <x:v>1500000</x:v>
      </x:c>
      <x:c r="G31" s="72" t="str">
        <x:v>Assumptions</x:v>
      </x:c>
    </x:row>
    <x:row r="32">
      <x:c r="A32" s="70" t="str">
        <x:v>G&amp;A</x:v>
      </x:c>
      <x:c r="B32" s="84" t="n">
        <x:f>'Assumptions'!B27</x:f>
        <x:v>450000</x:v>
      </x:c>
      <x:c r="C32" s="84" t="n">
        <x:f>'Assumptions'!C27</x:f>
        <x:v>600000</x:v>
      </x:c>
      <x:c r="D32" s="84" t="n">
        <x:f>'Assumptions'!D27</x:f>
        <x:v>800000</x:v>
      </x:c>
      <x:c r="E32" s="84" t="n">
        <x:f>'Assumptions'!E27</x:f>
        <x:v>1000000</x:v>
      </x:c>
      <x:c r="F32" s="84" t="n">
        <x:f>'Assumptions'!F27</x:f>
        <x:v>1250000</x:v>
      </x:c>
      <x:c r="G32" s="72" t="str">
        <x:v>Assumptions</x:v>
      </x:c>
    </x:row>
    <x:row r="33">
      <x:c r="A33" s="78" t="str">
        <x:v>Total operating expenses</x:v>
      </x:c>
      <x:c r="B33" s="85" t="n">
        <x:f>SUM(B29:B32)</x:f>
        <x:v>4050000</x:v>
      </x:c>
      <x:c r="C33" s="85" t="n">
        <x:f>SUM(C29:C32)</x:f>
        <x:v>5150000</x:v>
      </x:c>
      <x:c r="D33" s="85" t="n">
        <x:f>SUM(D29:D32)</x:f>
        <x:v>6700000</x:v>
      </x:c>
      <x:c r="E33" s="85" t="n">
        <x:f>SUM(E29:E32)</x:f>
        <x:v>8600000</x:v>
      </x:c>
      <x:c r="F33" s="85" t="n">
        <x:f>SUM(F29:F32)</x:f>
        <x:v>11050000</x:v>
      </x:c>
      <x:c r="G33" s="72" t="str">
        <x:v>Sum of operating expenses</x:v>
      </x:c>
    </x:row>
    <x:row r="34">
      <x:c r="A34" s="78" t="str">
        <x:v>EBITDA before working capital</x:v>
      </x:c>
      <x:c r="B34" s="85" t="n">
        <x:f>B25-B33</x:f>
        <x:v>-3629400</x:v>
      </x:c>
      <x:c r="C34" s="85" t="n">
        <x:f>C25-C33</x:f>
        <x:v>-3022760</x:v>
      </x:c>
      <x:c r="D34" s="85" t="n">
        <x:f>D25-D33</x:f>
        <x:v>-1025075</x:v>
      </x:c>
      <x:c r="E34" s="85" t="n">
        <x:f>E25-E33</x:f>
        <x:v>3572258</x:v>
      </x:c>
      <x:c r="F34" s="85" t="n">
        <x:f>F25-F33</x:f>
        <x:v>12357342</x:v>
      </x:c>
      <x:c r="G34" s="72" t="str">
        <x:v>Gross profit - operating expenses</x:v>
      </x:c>
    </x:row>
    <x:row r="35">
      <x:c r="A35" s="70" t="str">
        <x:v>Working-capital reserve</x:v>
      </x:c>
      <x:c r="B35" s="84" t="n">
        <x:f>'Assumptions'!B28</x:f>
        <x:v>300000</x:v>
      </x:c>
      <x:c r="C35" s="84" t="n">
        <x:f>'Assumptions'!C28</x:f>
        <x:v>400000</x:v>
      </x:c>
      <x:c r="D35" s="84" t="n">
        <x:f>'Assumptions'!D28</x:f>
        <x:v>550000</x:v>
      </x:c>
      <x:c r="E35" s="84" t="n">
        <x:f>'Assumptions'!E28</x:f>
        <x:v>700000</x:v>
      </x:c>
      <x:c r="F35" s="84" t="n">
        <x:f>'Assumptions'!F28</x:f>
        <x:v>900000</x:v>
      </x:c>
      <x:c r="G35" s="72" t="str">
        <x:v>Inventory and deployment buffer</x:v>
      </x:c>
    </x:row>
    <x:row r="36">
      <x:c r="A36" s="70" t="str">
        <x:v>Net cash generation / (requirement)</x:v>
      </x:c>
      <x:c r="B36" s="87" t="n">
        <x:f>B34-B35</x:f>
        <x:v>-3929400</x:v>
      </x:c>
      <x:c r="C36" s="87" t="n">
        <x:f>C34-C35</x:f>
        <x:v>-3422760</x:v>
      </x:c>
      <x:c r="D36" s="87" t="n">
        <x:f>D34-D35</x:f>
        <x:v>-1575075</x:v>
      </x:c>
      <x:c r="E36" s="87" t="n">
        <x:f>E34-E35</x:f>
        <x:v>2872258</x:v>
      </x:c>
      <x:c r="F36" s="87" t="n">
        <x:f>F34-F35</x:f>
        <x:v>11457342</x:v>
      </x:c>
      <x:c r="G36" s="72" t="str">
        <x:v>EBITDA - reserve</x:v>
      </x:c>
    </x:row>
  </x:sheetData>
  <x:mergeCells>
    <x:mergeCell ref="A1:G1"/>
    <x:mergeCell ref="A2:G2"/>
    <x:mergeCell ref="A6:G6"/>
    <x:mergeCell ref="A13:G13"/>
    <x:mergeCell ref="A20:G20"/>
    <x:mergeCell ref="A28:G28"/>
  </x:mergeCells>
  <x:conditionalFormatting sqref="B34:F36">
    <x:cfRule type="cellIs" dxfId="1" priority="1" operator="lessThan">
      <x:formula>0</x:formula>
    </x:cfRule>
  </x:conditionalFormatting>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34" hidden="0" customWidth="1"/>
    <x:col min="9" max="9" width="20" hidden="0" customWidth="1"/>
  </x:cols>
  <x:sheetData>
    <x:row r="1" ht="34" customHeight="1">
      <x:c r="A1" s="31" t="str">
        <x:v>Scenarios</x:v>
      </x:c>
      <x:c r="B1" s="31"/>
      <x:c r="C1" s="31"/>
      <x:c r="D1" s="31"/>
      <x:c r="E1" s="31"/>
      <x:c r="F1" s="31"/>
      <x:c r="G1" s="31"/>
      <x:c r="H1" s="31"/>
      <x:c r="I1" s="31"/>
    </x:row>
    <x:row r="2" ht="28" customHeight="1">
      <x:c r="A2" s="34" t="str">
        <x:v>Downside, base and upside cases are operating scenarios, not management guidance or guaranteed outcomes.</x:v>
      </x:c>
      <x:c r="B2" s="34"/>
      <x:c r="C2" s="34"/>
      <x:c r="D2" s="34"/>
      <x:c r="E2" s="34"/>
      <x:c r="F2" s="34"/>
      <x:c r="G2" s="34"/>
      <x:c r="H2" s="34"/>
      <x:c r="I2" s="34"/>
    </x:row>
    <x:row r="3">
      <x:c r="A3" s="70"/>
      <x:c r="B3" s="70"/>
      <x:c r="C3" s="70"/>
      <x:c r="D3" s="70"/>
      <x:c r="E3" s="70"/>
      <x:c r="F3" s="70"/>
      <x:c r="G3" s="70"/>
      <x:c r="H3" s="70"/>
      <x:c r="I3" s="70"/>
    </x:row>
    <x:row r="4" ht="24" customHeight="1">
      <x:c r="A4" s="36" t="str">
        <x:v>Scenario drivers</x:v>
      </x:c>
      <x:c r="B4" s="36"/>
      <x:c r="C4" s="36"/>
      <x:c r="D4" s="36"/>
      <x:c r="E4" s="36"/>
      <x:c r="F4" s="36"/>
      <x:c r="G4" s="36"/>
      <x:c r="H4" s="36"/>
      <x:c r="I4" s="36"/>
    </x:row>
    <x:row r="5">
      <x:c r="A5" s="24" t="str">
        <x:v>Scenario</x:v>
      </x:c>
      <x:c r="B5" s="25" t="str">
        <x:v>Annual churn</x:v>
      </x:c>
      <x:c r="C5" s="25" t="str">
        <x:v>Monthly ARPU</x:v>
      </x:c>
      <x:c r="D5" s="25" t="str">
        <x:v>Hardware price</x:v>
      </x:c>
      <x:c r="E5" s="25" t="str">
        <x:v>Hardware BOM</x:v>
      </x:c>
      <x:c r="F5" s="25" t="str">
        <x:v>2031 gross adds</x:v>
      </x:c>
      <x:c r="G5" s="25" t="str">
        <x:v>2031 opex</x:v>
      </x:c>
      <x:c r="H5" s="25" t="str">
        <x:v>Interpretation</x:v>
      </x:c>
      <x:c r="I5" s="26" t="str">
        <x:v>Subscription COGS %</x:v>
      </x:c>
    </x:row>
    <x:row r="6">
      <x:c r="A6" s="70" t="str">
        <x:v>Downside</x:v>
      </x:c>
      <x:c r="B6" s="73" t="n">
        <x:v>0.12</x:v>
      </x:c>
      <x:c r="C6" s="71" t="n">
        <x:v>349</x:v>
      </x:c>
      <x:c r="D6" s="71" t="n">
        <x:v>5000</x:v>
      </x:c>
      <x:c r="E6" s="71" t="n">
        <x:v>3500</x:v>
      </x:c>
      <x:c r="F6" s="76" t="n">
        <x:v>1800</x:v>
      </x:c>
      <x:c r="G6" s="88" t="n">
        <x:v>11500000</x:v>
      </x:c>
      <x:c r="H6" s="72" t="str">
        <x:v>Slower sales, higher churn and weaker hardware margin</x:v>
      </x:c>
      <x:c r="I6" s="73" t="n">
        <x:v>0.32</x:v>
      </x:c>
    </x:row>
    <x:row r="7">
      <x:c r="A7" s="70" t="str">
        <x:v>Base</x:v>
      </x:c>
      <x:c r="B7" s="89" t="n">
        <x:f>'Assumptions'!B20</x:f>
        <x:v>0.08</x:v>
      </x:c>
      <x:c r="C7" s="77" t="n">
        <x:f>'Assumptions'!E14</x:f>
        <x:v>409</x:v>
      </x:c>
      <x:c r="D7" s="77" t="n">
        <x:f>'Assumptions'!E13</x:f>
        <x:v>5499</x:v>
      </x:c>
      <x:c r="E7" s="77" t="n">
        <x:f>'Assumptions'!F21</x:f>
        <x:v>3200</x:v>
      </x:c>
      <x:c r="F7" s="82" t="n">
        <x:f>'Assumptions'!F19</x:f>
        <x:v>3000</x:v>
      </x:c>
      <x:c r="G7" s="84" t="n">
        <x:f>'5-Year Model'!F33</x:f>
        <x:v>11050000</x:v>
      </x:c>
      <x:c r="H7" s="72" t="str">
        <x:v>Links to the detailed base case</x:v>
      </x:c>
      <x:c r="I7" s="89" t="n">
        <x:f>'Assumptions'!G15/'Assumptions'!E14</x:f>
        <x:v>0.28484107579462103</x:v>
      </x:c>
    </x:row>
    <x:row r="8">
      <x:c r="A8" s="70" t="str">
        <x:v>Upside</x:v>
      </x:c>
      <x:c r="B8" s="73" t="n">
        <x:v>0.06</x:v>
      </x:c>
      <x:c r="C8" s="71" t="n">
        <x:v>449</x:v>
      </x:c>
      <x:c r="D8" s="71" t="n">
        <x:v>5800</x:v>
      </x:c>
      <x:c r="E8" s="71" t="n">
        <x:v>3000</x:v>
      </x:c>
      <x:c r="F8" s="76" t="n">
        <x:v>4500</x:v>
      </x:c>
      <x:c r="G8" s="88" t="n">
        <x:v>15500000</x:v>
      </x:c>
      <x:c r="H8" s="72" t="str">
        <x:v>Faster channel scale with stronger retention and ARPU</x:v>
      </x:c>
      <x:c r="I8" s="73" t="n">
        <x:v>0.24</x:v>
      </x:c>
    </x:row>
    <x:row r="9">
      <x:c r="A9" s="70" t="str">
        <x:v>Reminder</x:v>
      </x:c>
      <x:c r="B9" s="70"/>
      <x:c r="C9" s="70"/>
      <x:c r="D9" s="70"/>
      <x:c r="E9" s="70"/>
      <x:c r="F9" s="70"/>
      <x:c r="G9" s="70"/>
      <x:c r="H9" s="72" t="str">
        <x:v>All cases require paid-pilot evidence and working-capital planning</x:v>
      </x:c>
      <x:c r="I9" s="70"/>
    </x:row>
    <x:row r="10">
      <x:c r="A10" s="70"/>
      <x:c r="B10" s="70"/>
      <x:c r="C10" s="70"/>
      <x:c r="D10" s="70"/>
      <x:c r="E10" s="70"/>
      <x:c r="F10" s="70"/>
      <x:c r="G10" s="70"/>
      <x:c r="H10" s="70"/>
      <x:c r="I10" s="70"/>
    </x:row>
    <x:row r="11">
      <x:c r="A11" s="70"/>
      <x:c r="B11" s="70"/>
      <x:c r="C11" s="70"/>
      <x:c r="D11" s="70"/>
      <x:c r="E11" s="70"/>
      <x:c r="F11" s="70"/>
      <x:c r="G11" s="70"/>
      <x:c r="H11" s="70"/>
      <x:c r="I11" s="70"/>
    </x:row>
    <x:row r="12" ht="24" customHeight="1">
      <x:c r="A12" s="36" t="str">
        <x:v>2031 outcome comparison</x:v>
      </x:c>
      <x:c r="B12" s="36"/>
      <x:c r="C12" s="36"/>
      <x:c r="D12" s="36"/>
      <x:c r="E12" s="36"/>
      <x:c r="F12" s="36"/>
      <x:c r="G12" s="36"/>
      <x:c r="H12" s="36"/>
      <x:c r="I12" s="70"/>
    </x:row>
    <x:row r="13">
      <x:c r="A13" s="24" t="str">
        <x:v>Scenario</x:v>
      </x:c>
      <x:c r="B13" s="25" t="str">
        <x:v>Closing active vehicles</x:v>
      </x:c>
      <x:c r="C13" s="25" t="str">
        <x:v>Subscription revenue</x:v>
      </x:c>
      <x:c r="D13" s="25" t="str">
        <x:v>Total revenue</x:v>
      </x:c>
      <x:c r="E13" s="25" t="str">
        <x:v>EBITDA</x:v>
      </x:c>
      <x:c r="F13" s="26" t="str">
        <x:v>EBITDA margin</x:v>
      </x:c>
      <x:c r="G13" s="70"/>
      <x:c r="H13" s="70"/>
      <x:c r="I13" s="70"/>
    </x:row>
    <x:row r="14">
      <x:c r="A14" s="70" t="str">
        <x:v>Downside</x:v>
      </x:c>
      <x:c r="B14" s="81" t="n">
        <x:f>ROUND('5-Year Model'!F10*($F$6/'Assumptions'!F19)*((1-$B$6)/(1-'Assumptions'!B20))^4,0)</x:f>
        <x:v>2905</x:v>
      </x:c>
      <x:c r="C14" s="87" t="n">
        <x:f>ROUND(B14*$C$6*12,0)</x:f>
        <x:v>12166140</x:v>
      </x:c>
      <x:c r="D14" s="87" t="n">
        <x:f>ROUND(C14+$F$6*$D$6+$F$6*'Assumptions'!F22,0)</x:f>
        <x:v>22966140</x:v>
      </x:c>
      <x:c r="E14" s="87" t="n">
        <x:f>ROUND(D14-(B14*$C$6*12*$I$6)-($F$6*$E$6)-($F$6*'Assumptions'!F23)-$G$6,0)</x:f>
        <x:v>102975</x:v>
      </x:c>
      <x:c r="F14" s="86" t="n">
        <x:f>E14/D14</x:f>
        <x:v>0.0044837748093497646</x:v>
      </x:c>
      <x:c r="G14" s="70"/>
      <x:c r="H14" s="70"/>
      <x:c r="I14" s="70"/>
    </x:row>
    <x:row r="15">
      <x:c r="A15" s="70" t="str">
        <x:v>Base</x:v>
      </x:c>
      <x:c r="B15" s="82" t="n">
        <x:f>'5-Year Model'!F10</x:f>
        <x:v>5783.628543999999</x:v>
      </x:c>
      <x:c r="C15" s="84" t="n">
        <x:f>'5-Year Model'!F15</x:f>
        <x:v>21618051</x:v>
      </x:c>
      <x:c r="D15" s="84" t="n">
        <x:f>'5-Year Model'!F17</x:f>
        <x:v>41115051</x:v>
      </x:c>
      <x:c r="E15" s="84" t="n">
        <x:f>'5-Year Model'!F34</x:f>
        <x:v>12357342</x:v>
      </x:c>
      <x:c r="F15" s="86" t="n">
        <x:f>E15/D15</x:f>
        <x:v>0.3005551908472642</x:v>
      </x:c>
      <x:c r="G15" s="70"/>
      <x:c r="H15" s="70"/>
      <x:c r="I15" s="70"/>
    </x:row>
    <x:row r="16">
      <x:c r="A16" s="70" t="str">
        <x:v>Upside</x:v>
      </x:c>
      <x:c r="B16" s="81" t="n">
        <x:f>ROUND('5-Year Model'!F10*($F$8/'Assumptions'!F19)*((1-$B$8)/(1-'Assumptions'!B20))^4,0)</x:f>
        <x:v>9455</x:v>
      </x:c>
      <x:c r="C16" s="87" t="n">
        <x:f>ROUND(B16*$C$8*12,0)</x:f>
        <x:v>50943540</x:v>
      </x:c>
      <x:c r="D16" s="87" t="n">
        <x:f>ROUND(C16+$F$8*$D$8+$F$8*'Assumptions'!F22,0)</x:f>
        <x:v>81543540</x:v>
      </x:c>
      <x:c r="E16" s="87" t="n">
        <x:f>ROUND(D16-(B16*$C$8*12*$I$8)-($F$8*$E$8)-($F$8*'Assumptions'!F23)-$G$8,0)</x:f>
        <x:v>37392090</x:v>
      </x:c>
      <x:c r="F16" s="86" t="n">
        <x:f>E16/D16</x:f>
        <x:v>0.45855367574181843</x:v>
      </x:c>
      <x:c r="G16" s="70"/>
      <x:c r="H16" s="70"/>
      <x:c r="I16" s="70"/>
    </x:row>
    <x:row r="17">
      <x:c r="A17" s="70"/>
      <x:c r="B17" s="70"/>
      <x:c r="C17" s="70"/>
      <x:c r="D17" s="70"/>
      <x:c r="E17" s="70"/>
      <x:c r="F17" s="70"/>
      <x:c r="G17" s="70"/>
      <x:c r="H17" s="70"/>
      <x:c r="I17" s="70"/>
    </x:row>
    <x:row r="18">
      <x:c r="A18" s="15" t="str">
        <x:v>Investment interpretation
The R3.5m recommended tranche is intended to produce independent field evidence, commercial references and a production-ready compliance path. It is not represented as sufficient capital to fund the entire five-year base case. Follow-on equity, debt or customer-backed inventory finance should be raised only after milestone evidence reduces risk.</x:v>
      </x:c>
      <x:c r="B18" s="15"/>
      <x:c r="C18" s="15"/>
      <x:c r="D18" s="15"/>
      <x:c r="E18" s="15"/>
      <x:c r="F18" s="15"/>
      <x:c r="G18" s="15"/>
      <x:c r="H18" s="15"/>
      <x:c r="I18" s="15"/>
    </x:row>
    <x:row r="19">
      <x:c r="A19" s="15"/>
      <x:c r="B19" s="15"/>
      <x:c r="C19" s="15"/>
      <x:c r="D19" s="15"/>
      <x:c r="E19" s="15"/>
      <x:c r="F19" s="15"/>
      <x:c r="G19" s="15"/>
      <x:c r="H19" s="15"/>
      <x:c r="I19" s="15"/>
    </x:row>
    <x:row r="20">
      <x:c r="A20" s="15"/>
      <x:c r="B20" s="15"/>
      <x:c r="C20" s="15"/>
      <x:c r="D20" s="15"/>
      <x:c r="E20" s="15"/>
      <x:c r="F20" s="15"/>
      <x:c r="G20" s="15"/>
      <x:c r="H20" s="15"/>
      <x:c r="I20" s="15"/>
    </x:row>
    <x:row r="21">
      <x:c r="A21" s="15"/>
      <x:c r="B21" s="15"/>
      <x:c r="C21" s="15"/>
      <x:c r="D21" s="15"/>
      <x:c r="E21" s="15"/>
      <x:c r="F21" s="15"/>
      <x:c r="G21" s="15"/>
      <x:c r="H21" s="15"/>
      <x:c r="I21" s="15"/>
    </x:row>
  </x:sheetData>
  <x:mergeCells>
    <x:mergeCell ref="A1:I1"/>
    <x:mergeCell ref="A2:I2"/>
    <x:mergeCell ref="A4:I4"/>
    <x:mergeCell ref="A12:H12"/>
    <x:mergeCell ref="A18:I2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34" hidden="0" customWidth="1"/>
    <x:col min="2" max="2" width="17" hidden="0" customWidth="1"/>
    <x:col min="3" max="3" width="17" hidden="0" customWidth="1"/>
    <x:col min="4" max="4" width="17" hidden="0" customWidth="1"/>
    <x:col min="5" max="5" width="17" hidden="0" customWidth="1"/>
    <x:col min="6" max="6" width="17" hidden="0" customWidth="1"/>
    <x:col min="7" max="7" width="42" hidden="0" customWidth="1"/>
  </x:cols>
  <x:sheetData>
    <x:row r="1" ht="34" customHeight="1">
      <x:c r="A1" s="31" t="str">
        <x:v>Jobs and Impact</x:v>
      </x:c>
      <x:c r="B1" s="31"/>
      <x:c r="C1" s="31"/>
      <x:c r="D1" s="31"/>
      <x:c r="E1" s="31"/>
      <x:c r="F1" s="31"/>
      <x:c r="G1" s="31"/>
    </x:row>
    <x:row r="2" ht="28" customHeight="1">
      <x:c r="A2" s="34" t="str">
        <x:v>Impact metrics are proposed pilot KPIs and scenario outputs; they are not guaranteed social outcomes.</x:v>
      </x:c>
      <x:c r="B2" s="34"/>
      <x:c r="C2" s="34"/>
      <x:c r="D2" s="34"/>
      <x:c r="E2" s="34"/>
      <x:c r="F2" s="34"/>
      <x:c r="G2" s="34"/>
    </x:row>
    <x:row r="3">
      <x:c r="A3" s="70"/>
      <x:c r="B3" s="70"/>
      <x:c r="C3" s="70"/>
      <x:c r="D3" s="70"/>
      <x:c r="E3" s="70"/>
      <x:c r="F3" s="70"/>
      <x:c r="G3" s="70"/>
    </x:row>
    <x:row r="4">
      <x:c r="A4" s="24" t="str">
        <x:v>Metric</x:v>
      </x:c>
      <x:c r="B4" s="25" t="n">
        <x:v>2027</x:v>
      </x:c>
      <x:c r="C4" s="25" t="n">
        <x:v>2028</x:v>
      </x:c>
      <x:c r="D4" s="25" t="n">
        <x:v>2029</x:v>
      </x:c>
      <x:c r="E4" s="25" t="n">
        <x:v>2030</x:v>
      </x:c>
      <x:c r="F4" s="25" t="n">
        <x:v>2031</x:v>
      </x:c>
      <x:c r="G4" s="26" t="str">
        <x:v>Definition / evidence</x:v>
      </x:c>
    </x:row>
    <x:row r="5">
      <x:c r="A5" s="70" t="str">
        <x:v>Direct SAICTS jobs</x:v>
      </x:c>
      <x:c r="B5" s="76" t="n">
        <x:v>6</x:v>
      </x:c>
      <x:c r="C5" s="76" t="n">
        <x:v>9</x:v>
      </x:c>
      <x:c r="D5" s="76" t="n">
        <x:v>14</x:v>
      </x:c>
      <x:c r="E5" s="76" t="n">
        <x:v>23</x:v>
      </x:c>
      <x:c r="F5" s="76" t="n">
        <x:v>36</x:v>
      </x:c>
      <x:c r="G5" s="72" t="str">
        <x:v>Payroll-backed full-time roles</x:v>
      </x:c>
    </x:row>
    <x:row r="6">
      <x:c r="A6" s="70" t="str">
        <x:v>Installer / channel livelihoods</x:v>
      </x:c>
      <x:c r="B6" s="76" t="n">
        <x:v>4</x:v>
      </x:c>
      <x:c r="C6" s="76" t="n">
        <x:v>8</x:v>
      </x:c>
      <x:c r="D6" s="76" t="n">
        <x:v>18</x:v>
      </x:c>
      <x:c r="E6" s="76" t="n">
        <x:v>35</x:v>
      </x:c>
      <x:c r="F6" s="76" t="n">
        <x:v>65</x:v>
      </x:c>
      <x:c r="G6" s="72" t="str">
        <x:v>Active trained partners; avoid double counting</x:v>
      </x:c>
    </x:row>
    <x:row r="7">
      <x:c r="A7" s="70" t="str">
        <x:v>Youth technical placements</x:v>
      </x:c>
      <x:c r="B7" s="76" t="n">
        <x:v>10</x:v>
      </x:c>
      <x:c r="C7" s="76" t="n">
        <x:v>20</x:v>
      </x:c>
      <x:c r="D7" s="76" t="n">
        <x:v>40</x:v>
      </x:c>
      <x:c r="E7" s="76" t="n">
        <x:v>75</x:v>
      </x:c>
      <x:c r="F7" s="76" t="n">
        <x:v>120</x:v>
      </x:c>
      <x:c r="G7" s="72" t="str">
        <x:v>Completed placement or accredited work exposure</x:v>
      </x:c>
    </x:row>
    <x:row r="8">
      <x:c r="A8" s="70" t="str">
        <x:v>Vehicles monitored</x:v>
      </x:c>
      <x:c r="B8" s="82" t="n">
        <x:f>'5-Year Model'!B10</x:f>
        <x:v>150</x:v>
      </x:c>
      <x:c r="C8" s="82" t="n">
        <x:f>'5-Year Model'!C10</x:f>
        <x:v>588</x:v>
      </x:c>
      <x:c r="D8" s="82" t="n">
        <x:f>'5-Year Model'!D10</x:f>
        <x:v>1440.96</x:v>
      </x:c>
      <x:c r="E8" s="82" t="n">
        <x:f>'5-Year Model'!E10</x:f>
        <x:v>3025.6832</x:v>
      </x:c>
      <x:c r="F8" s="82" t="n">
        <x:f>'5-Year Model'!F10</x:f>
        <x:v>5783.628543999999</x:v>
      </x:c>
      <x:c r="G8" s="72" t="str">
        <x:v>Closing active paid vehicles</x:v>
      </x:c>
    </x:row>
    <x:row r="9">
      <x:c r="A9" s="70" t="str">
        <x:v>Local assembly share</x:v>
      </x:c>
      <x:c r="B9" s="73" t="n">
        <x:v>0.25</x:v>
      </x:c>
      <x:c r="C9" s="73" t="n">
        <x:v>0.35</x:v>
      </x:c>
      <x:c r="D9" s="73" t="n">
        <x:v>0.45</x:v>
      </x:c>
      <x:c r="E9" s="73" t="n">
        <x:v>0.55</x:v>
      </x:c>
      <x:c r="F9" s="73" t="n">
        <x:v>0.65</x:v>
      </x:c>
      <x:c r="G9" s="72" t="str">
        <x:v>Share of device assembly value performed in South Africa</x:v>
      </x:c>
    </x:row>
    <x:row r="10">
      <x:c r="A10" s="70" t="str">
        <x:v>Women / disability inclusion target</x:v>
      </x:c>
      <x:c r="B10" s="73" t="n">
        <x:v>0.34</x:v>
      </x:c>
      <x:c r="C10" s="73" t="n">
        <x:v>0.34</x:v>
      </x:c>
      <x:c r="D10" s="73" t="n">
        <x:v>0.36</x:v>
      </x:c>
      <x:c r="E10" s="73" t="n">
        <x:v>0.38</x:v>
      </x:c>
      <x:c r="F10" s="73" t="n">
        <x:v>0.4</x:v>
      </x:c>
      <x:c r="G10" s="72" t="str">
        <x:v>Workforce and supplier participation target; verify annually</x:v>
      </x:c>
    </x:row>
    <x:row r="11">
      <x:c r="A11" s="70"/>
      <x:c r="B11" s="70"/>
      <x:c r="C11" s="70"/>
      <x:c r="D11" s="70"/>
      <x:c r="E11" s="70"/>
      <x:c r="F11" s="70"/>
      <x:c r="G11" s="70"/>
    </x:row>
    <x:row r="12">
      <x:c r="A12" s="70"/>
      <x:c r="B12" s="70"/>
      <x:c r="C12" s="70"/>
      <x:c r="D12" s="70"/>
      <x:c r="E12" s="70"/>
      <x:c r="F12" s="70"/>
      <x:c r="G12" s="70"/>
    </x:row>
    <x:row r="13" ht="24" customHeight="1">
      <x:c r="A13" s="36" t="str">
        <x:v>Impact chain: first to fourth order</x:v>
      </x:c>
      <x:c r="B13" s="36"/>
      <x:c r="C13" s="36"/>
      <x:c r="D13" s="36"/>
      <x:c r="E13" s="36"/>
      <x:c r="F13" s="36"/>
      <x:c r="G13" s="36"/>
    </x:row>
    <x:row r="14">
      <x:c r="A14" s="24" t="str">
        <x:v>Order</x:v>
      </x:c>
      <x:c r="B14" s="25" t="str">
        <x:v>Primary effect</x:v>
      </x:c>
      <x:c r="C14" s="25" t="str">
        <x:v>Example outcome</x:v>
      </x:c>
      <x:c r="D14" s="25" t="str">
        <x:v>Metric</x:v>
      </x:c>
      <x:c r="E14" s="25" t="str">
        <x:v>Counterfactual</x:v>
      </x:c>
      <x:c r="F14" s="25" t="str">
        <x:v>Risk</x:v>
      </x:c>
      <x:c r="G14" s="26" t="str">
        <x:v>Evidence method</x:v>
      </x:c>
    </x:row>
    <x:row r="15">
      <x:c r="A15" s="72" t="str">
        <x:v>1st</x:v>
      </x:c>
      <x:c r="B15" s="72" t="str">
        <x:v>Direct deployment</x:v>
      </x:c>
      <x:c r="C15" s="72" t="str">
        <x:v>Local jobs, assembly and fleet visibility</x:v>
      </x:c>
      <x:c r="D15" s="72" t="str">
        <x:v>Jobs, units, uptime</x:v>
      </x:c>
      <x:c r="E15" s="72" t="str">
        <x:v>Manual / fragmented operations</x:v>
      </x:c>
      <x:c r="F15" s="72" t="str">
        <x:v>Imported content displaces local value</x:v>
      </x:c>
      <x:c r="G15" s="72" t="str">
        <x:v>Payroll, invoices and device telemetry</x:v>
      </x:c>
    </x:row>
    <x:row r="16">
      <x:c r="A16" s="72" t="str">
        <x:v>2nd</x:v>
      </x:c>
      <x:c r="B16" s="72" t="str">
        <x:v>Operational spillover</x:v>
      </x:c>
      <x:c r="C16" s="72" t="str">
        <x:v>Installer income, faster incident review, less admin</x:v>
      </x:c>
      <x:c r="D16" s="72" t="str">
        <x:v>Partner income, review time</x:v>
      </x:c>
      <x:c r="E16" s="72" t="str">
        <x:v>Existing workflow cost</x:v>
      </x:c>
      <x:c r="F16" s="72" t="str">
        <x:v>Benefits overstated</x:v>
      </x:c>
      <x:c r="G16" s="72" t="str">
        <x:v>Before/after pilot baseline</x:v>
      </x:c>
    </x:row>
    <x:row r="17">
      <x:c r="A17" s="72" t="str">
        <x:v>3rd</x:v>
      </x:c>
      <x:c r="B17" s="72" t="str">
        <x:v>Institutional spillover</x:v>
      </x:c>
      <x:c r="C17" s="72" t="str">
        <x:v>Insurer evidence, safer school transport, mine logistics insight</x:v>
      </x:c>
      <x:c r="D17" s="72" t="str">
        <x:v>Claims cycle, SLA, route adherence</x:v>
      </x:c>
      <x:c r="E17" s="72" t="str">
        <x:v>Matched fleet or historic baseline</x:v>
      </x:c>
      <x:c r="F17" s="72" t="str">
        <x:v>Privacy or adverse worker impact</x:v>
      </x:c>
      <x:c r="G17" s="72" t="str">
        <x:v>DPIA, client KPI and audit log</x:v>
      </x:c>
    </x:row>
    <x:row r="18">
      <x:c r="A18" s="72" t="str">
        <x:v>4th</x:v>
      </x:c>
      <x:c r="B18" s="72" t="str">
        <x:v>Ecosystem capability</x:v>
      </x:c>
      <x:c r="C18" s="72" t="str">
        <x:v>Exportable IoT skill, standards and supplier learning</x:v>
      </x:c>
      <x:c r="D18" s="72" t="str">
        <x:v>Local content, exports, certifications</x:v>
      </x:c>
      <x:c r="E18" s="72" t="str">
        <x:v>No intervention</x:v>
      </x:c>
      <x:c r="F18" s="72" t="str">
        <x:v>Attribution becomes weak</x:v>
      </x:c>
      <x:c r="G18" s="72" t="str">
        <x:v>Independent evaluation and conservative attribution</x:v>
      </x:c>
    </x:row>
    <x:row r="19">
      <x:c r="A19" s="70"/>
      <x:c r="B19" s="70"/>
      <x:c r="C19" s="70"/>
      <x:c r="D19" s="70"/>
      <x:c r="E19" s="70"/>
      <x:c r="F19" s="70"/>
      <x:c r="G19" s="70"/>
    </x:row>
    <x:row r="20">
      <x:c r="A20" s="70"/>
      <x:c r="B20" s="70"/>
      <x:c r="C20" s="70"/>
      <x:c r="D20" s="70"/>
      <x:c r="E20" s="70"/>
      <x:c r="F20" s="70"/>
      <x:c r="G20" s="70"/>
    </x:row>
    <x:row r="21" ht="24" customHeight="1">
      <x:c r="A21" s="36" t="str">
        <x:v>Safety and economic context</x:v>
      </x:c>
      <x:c r="B21" s="36"/>
      <x:c r="C21" s="36"/>
      <x:c r="D21" s="36"/>
      <x:c r="E21" s="36"/>
      <x:c r="F21" s="36"/>
      <x:c r="G21" s="36"/>
    </x:row>
    <x:row r="22">
      <x:c r="A22" s="24" t="str">
        <x:v>Official indicator</x:v>
      </x:c>
      <x:c r="B22" s="25" t="str">
        <x:v>Value</x:v>
      </x:c>
      <x:c r="C22" s="26" t="str">
        <x:v>Use in case</x:v>
      </x:c>
      <x:c r="D22" s="70"/>
      <x:c r="E22" s="70"/>
      <x:c r="F22" s="70"/>
      <x:c r="G22" s="70"/>
    </x:row>
    <x:row r="23">
      <x:c r="A23" s="70" t="str">
        <x:v>Registered vehicles, South Africa (Dec 2025)</x:v>
      </x:c>
      <x:c r="B23" s="81" t="n">
        <x:v>13678534</x:v>
      </x:c>
      <x:c r="C23" s="72" t="str">
        <x:v>TAM context; not an addressable-customer claim</x:v>
      </x:c>
      <x:c r="D23" s="70"/>
      <x:c r="E23" s="70"/>
      <x:c r="F23" s="70"/>
      <x:c r="G23" s="70"/>
    </x:row>
    <x:row r="24">
      <x:c r="A24" s="70" t="str">
        <x:v>Minibuses + buses + trucks (Dec 2025)</x:v>
      </x:c>
      <x:c r="B24" s="81" t="n">
        <x:v>826146</x:v>
      </x:c>
      <x:c r="C24" s="72" t="str">
        <x:v>Initial commercial vehicle reference base</x:v>
      </x:c>
      <x:c r="D24" s="70"/>
      <x:c r="E24" s="70"/>
      <x:c r="F24" s="70"/>
      <x:c r="G24" s="70"/>
    </x:row>
    <x:row r="25">
      <x:c r="A25" s="70" t="str">
        <x:v>Road fatalities (2025)</x:v>
      </x:c>
      <x:c r="B25" s="81" t="n">
        <x:v>11485</x:v>
      </x:c>
      <x:c r="C25" s="72" t="str">
        <x:v>Safety need; Phepha does not claim it can prevent all crashes</x:v>
      </x:c>
      <x:c r="D25" s="70"/>
      <x:c r="E25" s="70"/>
      <x:c r="F25" s="70"/>
      <x:c r="G25" s="70"/>
    </x:row>
    <x:row r="26">
      <x:c r="A26" s="70" t="str">
        <x:v>Estimated crash cost (2025)</x:v>
      </x:c>
      <x:c r="B26" s="87" t="n">
        <x:v>198300000000</x:v>
      </x:c>
      <x:c r="C26" s="72" t="str">
        <x:v>Economic context, not attributable savings</x:v>
      </x:c>
      <x:c r="D26" s="70"/>
      <x:c r="E26" s="70"/>
      <x:c r="F26" s="70"/>
      <x:c r="G26" s="70"/>
    </x:row>
    <x:row r="27">
      <x:c r="A27" s="70" t="str">
        <x:v>Transport employment (Q2 2025)</x:v>
      </x:c>
      <x:c r="B27" s="81" t="n">
        <x:v>1120000</x:v>
      </x:c>
      <x:c r="C27" s="72" t="str">
        <x:v>Sector workforce context</x:v>
      </x:c>
      <x:c r="D27" s="70"/>
      <x:c r="E27" s="70"/>
      <x:c r="F27" s="70"/>
      <x:c r="G27" s="70"/>
    </x:row>
  </x:sheetData>
  <x:mergeCells>
    <x:mergeCell ref="A1:G1"/>
    <x:mergeCell ref="A2:G2"/>
    <x:mergeCell ref="A13:G13"/>
    <x:mergeCell ref="A21:G21"/>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35" hidden="0" customWidth="1"/>
    <x:col min="2" max="2" width="18" hidden="0" customWidth="1"/>
    <x:col min="3" max="3" width="18" hidden="0" customWidth="1"/>
    <x:col min="4" max="4" width="18" hidden="0" customWidth="1"/>
    <x:col min="5" max="5" width="16" hidden="0" customWidth="1"/>
    <x:col min="6" max="6" width="18" hidden="0" customWidth="1"/>
    <x:col min="7" max="7" width="48" hidden="0" customWidth="1"/>
  </x:cols>
  <x:sheetData>
    <x:row r="1" ht="34" customHeight="1">
      <x:c r="A1" s="31" t="str">
        <x:v>Checks</x:v>
      </x:c>
      <x:c r="B1" s="31"/>
      <x:c r="C1" s="31"/>
      <x:c r="D1" s="31"/>
      <x:c r="E1" s="31"/>
      <x:c r="F1" s="31"/>
      <x:c r="G1" s="31"/>
    </x:row>
    <x:row r="2" ht="28" customHeight="1">
      <x:c r="A2" s="34" t="str">
        <x:v>All model checks should read OK before circulation. Formula-error scanning is also performed during build verification.</x:v>
      </x:c>
      <x:c r="B2" s="34"/>
      <x:c r="C2" s="34"/>
      <x:c r="D2" s="34"/>
      <x:c r="E2" s="34"/>
      <x:c r="F2" s="34"/>
      <x:c r="G2" s="34"/>
    </x:row>
    <x:row r="3">
      <x:c r="A3" s="70"/>
      <x:c r="B3" s="70"/>
      <x:c r="C3" s="70"/>
      <x:c r="D3" s="70"/>
      <x:c r="E3" s="70"/>
      <x:c r="F3" s="70"/>
      <x:c r="G3" s="70"/>
    </x:row>
    <x:row r="4">
      <x:c r="A4" s="24" t="str">
        <x:v>Check</x:v>
      </x:c>
      <x:c r="B4" s="25" t="str">
        <x:v>Actual</x:v>
      </x:c>
      <x:c r="C4" s="25" t="str">
        <x:v>Expected</x:v>
      </x:c>
      <x:c r="D4" s="25" t="str">
        <x:v>Difference</x:v>
      </x:c>
      <x:c r="E4" s="25" t="str">
        <x:v>Tolerance</x:v>
      </x:c>
      <x:c r="F4" s="25" t="str">
        <x:v>Status</x:v>
      </x:c>
      <x:c r="G4" s="26" t="str">
        <x:v>Fix hint</x:v>
      </x:c>
    </x:row>
    <x:row r="5">
      <x:c r="A5" s="70" t="str">
        <x:v>Package mix totals 100%</x:v>
      </x:c>
      <x:c r="B5" s="74" t="n">
        <x:f>'Assumptions'!E12</x:f>
        <x:v>1</x:v>
      </x:c>
      <x:c r="C5" s="74" t="n">
        <x:f>1</x:f>
        <x:v>1</x:v>
      </x:c>
      <x:c r="D5" s="74" t="n">
        <x:f>B5-C5</x:f>
        <x:v>0</x:v>
      </x:c>
      <x:c r="E5" s="91" t="n">
        <x:f>0.0001</x:f>
        <x:v>0.0001</x:v>
      </x:c>
      <x:c r="F5" s="91" t="str">
        <x:f>IF(ABS(D5)&lt;=E5,"OK","FAIL")</x:f>
        <x:v>OK</x:v>
      </x:c>
      <x:c r="G5" s="70" t="str">
        <x:v>Update package mix in Assumptions</x:v>
      </x:c>
    </x:row>
    <x:row r="6">
      <x:c r="A6" s="70" t="str">
        <x:v>10-unit pilot budget</x:v>
      </x:c>
      <x:c r="B6" s="75" t="n">
        <x:f>'Pilot Budget'!B14</x:f>
        <x:v>1350000</x:v>
      </x:c>
      <x:c r="C6" s="75" t="n">
        <x:f>1350000</x:f>
        <x:v>1350000</x:v>
      </x:c>
      <x:c r="D6" s="75" t="n">
        <x:f>B6-C6</x:f>
        <x:v>0</x:v>
      </x:c>
      <x:c r="E6" s="75" t="n">
        <x:f>1</x:f>
        <x:v>1</x:v>
      </x:c>
      <x:c r="F6" s="91" t="str">
        <x:f>IF(ABS(D6)&lt;=E6,"OK","FAIL")</x:f>
        <x:v>OK</x:v>
      </x:c>
      <x:c r="G6" s="70" t="str">
        <x:v>Reconcile 10-unit use-of-funds inputs</x:v>
      </x:c>
    </x:row>
    <x:row r="7">
      <x:c r="A7" s="70" t="str">
        <x:v>50-unit pilot budget</x:v>
      </x:c>
      <x:c r="B7" s="75" t="n">
        <x:f>'Pilot Budget'!C14</x:f>
        <x:v>3500000</x:v>
      </x:c>
      <x:c r="C7" s="75" t="n">
        <x:f>3500000</x:f>
        <x:v>3500000</x:v>
      </x:c>
      <x:c r="D7" s="75" t="n">
        <x:f>B7-C7</x:f>
        <x:v>0</x:v>
      </x:c>
      <x:c r="E7" s="75" t="n">
        <x:f>1</x:f>
        <x:v>1</x:v>
      </x:c>
      <x:c r="F7" s="91" t="str">
        <x:f>IF(ABS(D7)&lt;=E7,"OK","FAIL")</x:f>
        <x:v>OK</x:v>
      </x:c>
      <x:c r="G7" s="70" t="str">
        <x:v>Reconcile recommended R3.5m tranche</x:v>
      </x:c>
    </x:row>
    <x:row r="8">
      <x:c r="A8" s="70" t="str">
        <x:v>100-unit pilot budget</x:v>
      </x:c>
      <x:c r="B8" s="75" t="n">
        <x:f>'Pilot Budget'!D14</x:f>
        <x:v>6800000</x:v>
      </x:c>
      <x:c r="C8" s="75" t="n">
        <x:f>6800000</x:f>
        <x:v>6800000</x:v>
      </x:c>
      <x:c r="D8" s="75" t="n">
        <x:f>B8-C8</x:f>
        <x:v>0</x:v>
      </x:c>
      <x:c r="E8" s="75" t="n">
        <x:f>1</x:f>
        <x:v>1</x:v>
      </x:c>
      <x:c r="F8" s="91" t="str">
        <x:f>IF(ABS(D8)&lt;=E8,"OK","FAIL")</x:f>
        <x:v>OK</x:v>
      </x:c>
      <x:c r="G8" s="70" t="str">
        <x:v>Reconcile 100-unit readiness inputs</x:v>
      </x:c>
    </x:row>
    <x:row r="9">
      <x:c r="A9" s="70" t="str">
        <x:v>2028 opening fleet equals 2027 closing</x:v>
      </x:c>
      <x:c r="B9" s="92" t="n">
        <x:f>'5-Year Model'!C7</x:f>
        <x:v>150</x:v>
      </x:c>
      <x:c r="C9" s="92" t="n">
        <x:f>'5-Year Model'!B10</x:f>
        <x:v>150</x:v>
      </x:c>
      <x:c r="D9" s="75" t="n">
        <x:f>B9-C9</x:f>
        <x:v>0</x:v>
      </x:c>
      <x:c r="E9" s="75" t="n">
        <x:f>0.01</x:f>
        <x:v>0.01</x:v>
      </x:c>
      <x:c r="F9" s="91" t="str">
        <x:f>IF(ABS(D9)&lt;=E9,"OK","FAIL")</x:f>
        <x:v>OK</x:v>
      </x:c>
      <x:c r="G9" s="70" t="str">
        <x:v>Repair installed-base roll-forward</x:v>
      </x:c>
    </x:row>
    <x:row r="10">
      <x:c r="A10" s="70" t="str">
        <x:v>2031 total revenue is non-negative</x:v>
      </x:c>
      <x:c r="B10" s="75" t="n">
        <x:f>'5-Year Model'!F17</x:f>
        <x:v>41115051</x:v>
      </x:c>
      <x:c r="C10" s="75" t="n">
        <x:f>MAX(0,B10)</x:f>
        <x:v>41115051</x:v>
      </x:c>
      <x:c r="D10" s="75" t="n">
        <x:f>B10-C10</x:f>
        <x:v>0</x:v>
      </x:c>
      <x:c r="E10" s="75" t="n">
        <x:f>0.01</x:f>
        <x:v>0.01</x:v>
      </x:c>
      <x:c r="F10" s="91" t="str">
        <x:f>IF(B10&gt;=0,"OK","FAIL")</x:f>
        <x:v>OK</x:v>
      </x:c>
      <x:c r="G10" s="70" t="str">
        <x:v>Review revenue assumptions</x:v>
      </x:c>
    </x:row>
    <x:row r="11">
      <x:c r="A11" s="70" t="str">
        <x:v>2031 active fleet exceeds 2030</x:v>
      </x:c>
      <x:c r="B11" s="92" t="n">
        <x:f>'5-Year Model'!F10</x:f>
        <x:v>5783.628543999999</x:v>
      </x:c>
      <x:c r="C11" s="92" t="n">
        <x:f>'5-Year Model'!E10</x:f>
        <x:v>3025.6832</x:v>
      </x:c>
      <x:c r="D11" s="75" t="n">
        <x:f>B11-C11</x:f>
        <x:v>2757.9453439999993</x:v>
      </x:c>
      <x:c r="E11" s="75" t="n">
        <x:f>0</x:f>
        <x:v>0</x:v>
      </x:c>
      <x:c r="F11" s="91" t="str">
        <x:f>IF(B11&gt;C11,"OK","FAIL")</x:f>
        <x:v>OK</x:v>
      </x:c>
      <x:c r="G11" s="70" t="str">
        <x:v>Review growth and churn drivers</x:v>
      </x:c>
    </x:row>
    <x:row r="12">
      <x:c r="A12" s="70" t="str">
        <x:v>Base-case 2031 revenue matches scenario table</x:v>
      </x:c>
      <x:c r="B12" s="75" t="n">
        <x:f>'Scenarios'!D15</x:f>
        <x:v>41115051</x:v>
      </x:c>
      <x:c r="C12" s="75" t="n">
        <x:f>'5-Year Model'!F17</x:f>
        <x:v>41115051</x:v>
      </x:c>
      <x:c r="D12" s="75" t="n">
        <x:f>B12-C12</x:f>
        <x:v>0</x:v>
      </x:c>
      <x:c r="E12" s="75" t="n">
        <x:f>1</x:f>
        <x:v>1</x:v>
      </x:c>
      <x:c r="F12" s="91" t="str">
        <x:f>IF(ABS(D12)&lt;=E12,"OK","FAIL")</x:f>
        <x:v>OK</x:v>
      </x:c>
      <x:c r="G12" s="70" t="str">
        <x:v>Repair scenario linkage</x:v>
      </x:c>
    </x:row>
    <x:row r="13">
      <x:c r="A13" s="70"/>
      <x:c r="B13" s="91"/>
      <x:c r="C13" s="91"/>
      <x:c r="D13" s="91"/>
      <x:c r="E13" s="91"/>
      <x:c r="F13" s="91"/>
      <x:c r="G13" s="70"/>
    </x:row>
    <x:row r="14">
      <x:c r="A14" s="70"/>
      <x:c r="B14" s="91"/>
      <x:c r="C14" s="91"/>
      <x:c r="D14" s="91"/>
      <x:c r="E14" s="91"/>
      <x:c r="F14" s="91"/>
      <x:c r="G14" s="70"/>
    </x:row>
    <x:row r="15">
      <x:c r="A15" s="78" t="str">
        <x:v>Overall model status</x:v>
      </x:c>
      <x:c r="B15" s="93" t="str">
        <x:f>IF(COUNTIF(F5:F12,"FAIL")=0,"OK","REVIEW")</x:f>
        <x:v>OK</x:v>
      </x:c>
      <x:c r="C15" s="91"/>
      <x:c r="D15" s="91"/>
      <x:c r="E15" s="91"/>
      <x:c r="F15" s="91"/>
      <x:c r="G15" s="70"/>
    </x:row>
    <x:row r="16">
      <x:c r="A16" s="70" t="str">
        <x:v>Formula error scan</x:v>
      </x:c>
      <x:c r="B16" s="70" t="str">
        <x:v>Performed by build verification</x:v>
      </x:c>
      <x:c r="C16" s="70"/>
      <x:c r="D16" s="70"/>
      <x:c r="E16" s="70"/>
      <x:c r="F16" s="70"/>
      <x:c r="G16" s="70"/>
    </x:row>
  </x:sheetData>
  <x:mergeCells>
    <x:mergeCell ref="A1:G1"/>
    <x:mergeCell ref="A2:G2"/>
  </x:mergeCells>
  <x:conditionalFormatting sqref="F5:F12">
    <x:cfRule type="containsText" dxfId="2" priority="1" operator="containsText" text="OK"/>
    <x:cfRule type="containsText" dxfId="3" priority="2" operator="containsText" text="FAIL"/>
  </x:conditionalFormatting>
  <x:conditionalFormatting sqref="B15:B15">
    <x:cfRule type="containsText" dxfId="4" priority="3" operator="containsText" text="OK"/>
  </x:conditionalFormatting>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8" hidden="0" customWidth="1"/>
    <x:col min="2" max="2" width="34" hidden="0" customWidth="1"/>
    <x:col min="3" max="3" width="18" hidden="0" customWidth="1"/>
    <x:col min="4" max="4" width="22" hidden="0" customWidth="1"/>
    <x:col min="5" max="5" width="70" hidden="0" customWidth="1"/>
    <x:col min="6" max="6" width="46" hidden="0" customWidth="1"/>
  </x:cols>
  <x:sheetData>
    <x:row r="1" ht="34" customHeight="1">
      <x:c r="A1" s="31" t="str">
        <x:v>Sources and Audit</x:v>
      </x:c>
      <x:c r="B1" s="31"/>
      <x:c r="C1" s="31"/>
      <x:c r="D1" s="31"/>
      <x:c r="E1" s="31"/>
      <x:c r="F1" s="31"/>
    </x:row>
    <x:row r="2" ht="28" customHeight="1">
      <x:c r="A2" s="34" t="str">
        <x:v>Primary and official sources where available. Planning assumptions are clearly identified and require management evidence.</x:v>
      </x:c>
      <x:c r="B2" s="34"/>
      <x:c r="C2" s="34"/>
      <x:c r="D2" s="34"/>
      <x:c r="E2" s="34"/>
      <x:c r="F2" s="34"/>
    </x:row>
    <x:row r="3">
      <x:c r="A3" s="70"/>
      <x:c r="B3" s="70"/>
      <x:c r="C3" s="70"/>
      <x:c r="D3" s="70"/>
      <x:c r="E3" s="70"/>
      <x:c r="F3" s="70"/>
    </x:row>
    <x:row r="4">
      <x:c r="A4" s="24" t="str">
        <x:v>ID</x:v>
      </x:c>
      <x:c r="B4" s="25" t="str">
        <x:v>Input / claim</x:v>
      </x:c>
      <x:c r="C4" s="25" t="str">
        <x:v>As of</x:v>
      </x:c>
      <x:c r="D4" s="25" t="str">
        <x:v>Source owner</x:v>
      </x:c>
      <x:c r="E4" s="25" t="str">
        <x:v>URL / file</x:v>
      </x:c>
      <x:c r="F4" s="26" t="str">
        <x:v>Audit note</x:v>
      </x:c>
    </x:row>
    <x:row r="5">
      <x:c r="A5" s="90" t="str">
        <x:v>S01</x:v>
      </x:c>
      <x:c r="B5" s="72" t="str">
        <x:v>13,678,534 vehicles; 11,485 fatalities; R198.30bn crash cost</x:v>
      </x:c>
      <x:c r="C5" s="72" t="str">
        <x:v>2025</x:v>
      </x:c>
      <x:c r="D5" s="72" t="str">
        <x:v>RTMC</x:v>
      </x:c>
      <x:c r="E5" s="72" t="str">
        <x:v>https://www.rtmc.co.za/images/rtmc/docs/reports/State_of_Road_Safety/State-of-road-safety-report-2025.pdf</x:v>
      </x:c>
      <x:c r="F5" s="72" t="str">
        <x:v>Official national report</x:v>
      </x:c>
    </x:row>
    <x:row r="6">
      <x:c r="A6" s="90" t="str">
        <x:v>S02</x:v>
      </x:c>
      <x:c r="B6" s="72" t="str">
        <x:v>1.12m transport jobs in Q2 2025</x:v>
      </x:c>
      <x:c r="C6" s="72" t="str">
        <x:v>Q2 2025</x:v>
      </x:c>
      <x:c r="D6" s="72" t="str">
        <x:v>Statistics South Africa</x:v>
      </x:c>
      <x:c r="E6" s="72" t="str">
        <x:v>https://www.statssa.gov.za/?p=18891</x:v>
      </x:c>
      <x:c r="F6" s="72" t="str">
        <x:v>Official sector context</x:v>
      </x:c>
    </x:row>
    <x:row r="7">
      <x:c r="A7" s="90" t="str">
        <x:v>S03</x:v>
      </x:c>
      <x:c r="B7" s="72" t="str">
        <x:v>Freight logistics as a binding economic constraint</x:v>
      </x:c>
      <x:c r="C7" s="72" t="str">
        <x:v>2023 roadmap</x:v>
      </x:c>
      <x:c r="D7" s="72" t="str">
        <x:v>Department of Transport</x:v>
      </x:c>
      <x:c r="E7" s="72" t="str">
        <x:v>https://www.transport.gov.za/wp-content/uploads/2023/02/Roadmap-for-the-Freight-Logistics-System-in-South-Africa-FINAL-FOR-RELEASE.pdf</x:v>
      </x:c>
      <x:c r="F7" s="72" t="str">
        <x:v>Official policy context</x:v>
      </x:c>
    </x:row>
    <x:row r="8">
      <x:c r="A8" s="90" t="str">
        <x:v>S04</x:v>
      </x:c>
      <x:c r="B8" s="72" t="str">
        <x:v>Radio equipment type approval</x:v>
      </x:c>
      <x:c r="C8" s="72" t="str">
        <x:v>2026 access</x:v>
      </x:c>
      <x:c r="D8" s="72" t="str">
        <x:v>ICASA</x:v>
      </x:c>
      <x:c r="E8" s="72" t="str">
        <x:v>https://www.icasa.org.za/pages/type-approval</x:v>
      </x:c>
      <x:c r="F8" s="72" t="str">
        <x:v>Commercial product gate</x:v>
      </x:c>
    </x:row>
    <x:row r="9">
      <x:c r="A9" s="90" t="str">
        <x:v>S05</x:v>
      </x:c>
      <x:c r="B9" s="72" t="str">
        <x:v>National Radio Frequency Plan 2026</x:v>
      </x:c>
      <x:c r="C9" s="72" t="str">
        <x:v>24 Jul 2026</x:v>
      </x:c>
      <x:c r="D9" s="72" t="str">
        <x:v>ICASA</x:v>
      </x:c>
      <x:c r="E9" s="72" t="str">
        <x:v>https://www.icasa.org.za/news/2026/icasa-publishes-an-updated-national-radio-frequency-plan-2026</x:v>
      </x:c>
      <x:c r="F9" s="72" t="str">
        <x:v>Verify final band/power configuration</x:v>
      </x:c>
    </x:row>
    <x:row r="10">
      <x:c r="A10" s="90" t="str">
        <x:v>S06</x:v>
      </x:c>
      <x:c r="B10" s="72" t="str">
        <x:v>POPIA</x:v>
      </x:c>
      <x:c r="C10" s="72" t="str">
        <x:v>Current</x:v>
      </x:c>
      <x:c r="D10" s="72" t="str">
        <x:v>South African Government</x:v>
      </x:c>
      <x:c r="E10" s="72" t="str">
        <x:v>https://www.gov.za/documents/protection-personal-information-act</x:v>
      </x:c>
      <x:c r="F10" s="72" t="str">
        <x:v>Location, video and biometric processing</x:v>
      </x:c>
    </x:row>
    <x:row r="11">
      <x:c r="A11" s="90" t="str">
        <x:v>S07</x:v>
      </x:c>
      <x:c r="B11" s="72" t="str">
        <x:v>Prior authorisation guidance</x:v>
      </x:c>
      <x:c r="C11" s="72" t="str">
        <x:v>Current</x:v>
      </x:c>
      <x:c r="D11" s="72" t="str">
        <x:v>Information Regulator</x:v>
      </x:c>
      <x:c r="E11" s="72" t="str">
        <x:v>https://eservices.inforegulator.org.za/priorauthorisation/default.aspx</x:v>
      </x:c>
      <x:c r="F11" s="72" t="str">
        <x:v>Assess profiling, linking and cross-border cases</x:v>
      </x:c>
    </x:row>
    <x:row r="12">
      <x:c r="A12" s="90" t="str">
        <x:v>S08</x:v>
      </x:c>
      <x:c r="B12" s="72" t="str">
        <x:v>Functional safety lifecycle</x:v>
      </x:c>
      <x:c r="C12" s="72" t="str">
        <x:v>ISO 26262:2018</x:v>
      </x:c>
      <x:c r="D12" s="72" t="str">
        <x:v>ISO</x:v>
      </x:c>
      <x:c r="E12" s="72" t="str">
        <x:v>https://www.iso.org/publication/PUB200262.html</x:v>
      </x:c>
      <x:c r="F12" s="72" t="str">
        <x:v>Relevant to any future actuation</x:v>
      </x:c>
    </x:row>
    <x:row r="13">
      <x:c r="A13" s="90" t="str">
        <x:v>S09</x:v>
      </x:c>
      <x:c r="B13" s="72" t="str">
        <x:v>Vehicle cybersecurity engineering</x:v>
      </x:c>
      <x:c r="C13" s="72" t="str">
        <x:v>ISO/SAE 21434:2021</x:v>
      </x:c>
      <x:c r="D13" s="72" t="str">
        <x:v>ISO</x:v>
      </x:c>
      <x:c r="E13" s="72" t="str">
        <x:v>https://www.iso.org/standard/70918.html</x:v>
      </x:c>
      <x:c r="F13" s="72" t="str">
        <x:v>Connected vehicle lifecycle control</x:v>
      </x:c>
    </x:row>
    <x:row r="14">
      <x:c r="A14" s="90" t="str">
        <x:v>S10</x:v>
      </x:c>
      <x:c r="B14" s="72" t="str">
        <x:v>Vehicle cybersecurity regulation</x:v>
      </x:c>
      <x:c r="C14" s="72" t="str">
        <x:v>Current</x:v>
      </x:c>
      <x:c r="D14" s="72" t="str">
        <x:v>UNECE</x:v>
      </x:c>
      <x:c r="E14" s="72" t="str">
        <x:v>https://unece.org/transport/documents/2021/03/standards/un-regulation-no-155-cyber-security-and-cyber-security</x:v>
      </x:c>
      <x:c r="F14" s="72" t="str">
        <x:v>Partner/OEM market readiness</x:v>
      </x:c>
    </x:row>
    <x:row r="15">
      <x:c r="A15" s="90" t="str">
        <x:v>S11</x:v>
      </x:c>
      <x:c r="B15" s="72" t="str">
        <x:v>Vehicle homologation and modifications</x:v>
      </x:c>
      <x:c r="C15" s="72" t="str">
        <x:v>Current</x:v>
      </x:c>
      <x:c r="D15" s="72" t="str">
        <x:v>NRCS</x:v>
      </x:c>
      <x:c r="E15" s="72" t="str">
        <x:v>https://www.nrcs.org.za/business-units/automotive/homologation-of-vehicles</x:v>
      </x:c>
      <x:c r="F15" s="72" t="str">
        <x:v>Safety-critical modifications require compliance review</x:v>
      </x:c>
    </x:row>
    <x:row r="16">
      <x:c r="A16" s="90" t="str">
        <x:v>S12</x:v>
      </x:c>
      <x:c r="B16" s="72" t="str">
        <x:v>LoRaWAN star-of-stars topology</x:v>
      </x:c>
      <x:c r="C16" s="72" t="str">
        <x:v>Current</x:v>
      </x:c>
      <x:c r="D16" s="72" t="str">
        <x:v>LoRa Alliance</x:v>
      </x:c>
      <x:c r="E16" s="72" t="str">
        <x:v>https://lora-alliance.org/about-lorawan-old/</x:v>
      </x:c>
      <x:c r="F16" s="72" t="str">
        <x:v>Telemetry, not video</x:v>
      </x:c>
    </x:row>
    <x:row r="17">
      <x:c r="A17" s="90" t="str">
        <x:v>S13</x:v>
      </x:c>
      <x:c r="B17" s="72" t="str">
        <x:v>Off-grid LoRa mesh</x:v>
      </x:c>
      <x:c r="C17" s="72" t="str">
        <x:v>Current</x:v>
      </x:c>
      <x:c r="D17" s="72" t="str">
        <x:v>Meshtastic</x:v>
      </x:c>
      <x:c r="E17" s="72" t="str">
        <x:v>https://meshtastic.org/</x:v>
      </x:c>
      <x:c r="F17" s="72" t="str">
        <x:v>Evaluate for private low-bandwidth corridor pilots</x:v>
      </x:c>
    </x:row>
    <x:row r="18">
      <x:c r="A18" s="90" t="str">
        <x:v>S14</x:v>
      </x:c>
      <x:c r="B18" s="72" t="str">
        <x:v>Technology funding instruments</x:v>
      </x:c>
      <x:c r="C18" s="72" t="str">
        <x:v>Current</x:v>
      </x:c>
      <x:c r="D18" s="72" t="str">
        <x:v>Technology Innovation Agency</x:v>
      </x:c>
      <x:c r="E18" s="72" t="str">
        <x:v>https://www.tia.org.za/funding-instruments/</x:v>
      </x:c>
      <x:c r="F18" s="72" t="str">
        <x:v>Potential prototype, certification and commercialisation fit</x:v>
      </x:c>
    </x:row>
    <x:row r="19">
      <x:c r="A19" s="90" t="str">
        <x:v>S15</x:v>
      </x:c>
      <x:c r="B19" s="72" t="str">
        <x:v>Black entrepreneurship finance</x:v>
      </x:c>
      <x:c r="C19" s="72" t="str">
        <x:v>Current</x:v>
      </x:c>
      <x:c r="D19" s="72" t="str">
        <x:v>National Empowerment Fund</x:v>
      </x:c>
      <x:c r="E19" s="72" t="str">
        <x:v>https://www.nefcorp.co.za/products-services/imbewu-fund/1-entrepreneurship-finance/</x:v>
      </x:c>
      <x:c r="F19" s="72" t="str">
        <x:v>Potential debt/equity route subject to criteria</x:v>
      </x:c>
    </x:row>
    <x:row r="20">
      <x:c r="A20" s="90" t="str">
        <x:v>S16</x:v>
      </x:c>
      <x:c r="B20" s="72" t="str">
        <x:v>Integrated SME funding and support</x:v>
      </x:c>
      <x:c r="C20" s="72" t="str">
        <x:v>Current</x:v>
      </x:c>
      <x:c r="D20" s="72" t="str">
        <x:v>SEDFA</x:v>
      </x:c>
      <x:c r="E20" s="72" t="str">
        <x:v>https://www.onesedfa.org.za/en-za/</x:v>
      </x:c>
      <x:c r="F20" s="72" t="str">
        <x:v>Potential public SME route</x:v>
      </x:c>
    </x:row>
    <x:row r="21">
      <x:c r="A21" s="90" t="str">
        <x:v>S17</x:v>
      </x:c>
      <x:c r="B21" s="72" t="str">
        <x:v>Tracker Elevate competitor feature baseline</x:v>
      </x:c>
      <x:c r="C21" s="72" t="str">
        <x:v>2026</x:v>
      </x:c>
      <x:c r="D21" s="72" t="str">
        <x:v>Tracker</x:v>
      </x:c>
      <x:c r="E21" s="72" t="str">
        <x:v>https://www.tracker.co.za/for-business/elevate</x:v>
      </x:c>
      <x:c r="F21" s="72" t="str">
        <x:v>Geofencing, diagnostics, AI, recovery</x:v>
      </x:c>
    </x:row>
    <x:row r="22">
      <x:c r="A22" s="90" t="str">
        <x:v>S18</x:v>
      </x:c>
      <x:c r="B22" s="72" t="str">
        <x:v>AI camera and bureau competitor baseline</x:v>
      </x:c>
      <x:c r="C22" s="72" t="str">
        <x:v>2024-2026</x:v>
      </x:c>
      <x:c r="D22" s="72" t="str">
        <x:v>Netstar</x:v>
      </x:c>
      <x:c r="E22" s="72" t="str">
        <x:v>https://www.netstar.co.za/ai-camera-solutions</x:v>
      </x:c>
      <x:c r="F22" s="72" t="str">
        <x:v>Video, alerts and recovery operations</x:v>
      </x:c>
    </x:row>
    <x:row r="23">
      <x:c r="A23" s="90" t="str">
        <x:v>S19</x:v>
      </x:c>
      <x:c r="B23" s="72" t="str">
        <x:v>Driver safety and fuel competitor baseline</x:v>
      </x:c>
      <x:c r="C23" s="72" t="str">
        <x:v>2026</x:v>
      </x:c>
      <x:c r="D23" s="72" t="str">
        <x:v>Cartrack</x:v>
      </x:c>
      <x:c r="E23" s="72" t="str">
        <x:v>https://www.cartrack.co.za/platform/features/safety/driver-safety</x:v>
      </x:c>
      <x:c r="F23" s="72" t="str">
        <x:v>Driver scoring and camera evidence</x:v>
      </x:c>
    </x:row>
    <x:row r="24">
      <x:c r="A24" s="90" t="str">
        <x:v>S20</x:v>
      </x:c>
      <x:c r="B24" s="72" t="str">
        <x:v>AI video telematics competitor baseline</x:v>
      </x:c>
      <x:c r="C24" s="72" t="str">
        <x:v>2026</x:v>
      </x:c>
      <x:c r="D24" s="72" t="str">
        <x:v>MiX by Powerfleet</x:v>
      </x:c>
      <x:c r="E24" s="72" t="str">
        <x:v>https://www.mixtelematics.com/za/business-products/ai-dashcams/</x:v>
      </x:c>
      <x:c r="F24" s="72" t="str">
        <x:v>Mature global safety programme</x:v>
      </x:c>
    </x:row>
    <x:row r="25">
      <x:c r="A25" s="90" t="str">
        <x:v>S21</x:v>
      </x:c>
      <x:c r="B25" s="72" t="str">
        <x:v>Company registration, ownership, team and historic work</x:v>
      </x:c>
      <x:c r="C25" s="72" t="str">
        <x:v>2026</x:v>
      </x:c>
      <x:c r="D25" s="72" t="str">
        <x:v>SAICTS</x:v>
      </x:c>
      <x:c r="E25" s="72" t="str">
        <x:v>C:/Users/27790/Downloads/SAICTS_Business_Profile_2026 (6).pdf</x:v>
      </x:c>
      <x:c r="F25" s="72" t="str">
        <x:v>Company-supplied; client references and certificates requested</x:v>
      </x:c>
    </x:row>
    <x:row r="26">
      <x:c r="A26" s="90" t="str">
        <x:v>S22</x:v>
      </x:c>
      <x:c r="B26" s="72" t="str">
        <x:v>Prototype dashboard, hardware and geofence demo</x:v>
      </x:c>
      <x:c r="C26" s="72" t="str">
        <x:v>2 Aug 2026</x:v>
      </x:c>
      <x:c r="D26" s="72" t="str">
        <x:v>SAICTS</x:v>
      </x:c>
      <x:c r="E26" s="72" t="str">
        <x:v>C:/Users/27790/Downloads/WhatsApp Video 2026-08-02 at 5.22.24 PM.mp4</x:v>
      </x:c>
      <x:c r="F26" s="72" t="str">
        <x:v>Direct prototype evidence</x:v>
      </x:c>
    </x:row>
    <x:row r="27">
      <x:c r="A27" s="90" t="str">
        <x:v>S23</x:v>
      </x:c>
      <x:c r="B27" s="72" t="str">
        <x:v>Prototype full setup and live interface demo</x:v>
      </x:c>
      <x:c r="C27" s="72" t="str">
        <x:v>2 Aug 2026</x:v>
      </x:c>
      <x:c r="D27" s="72" t="str">
        <x:v>SAICTS</x:v>
      </x:c>
      <x:c r="E27" s="72" t="str">
        <x:v>C:/Users/27790/Downloads/WhatsApp Video 2026-08-02 at 5.22.25 PM.mp4</x:v>
      </x:c>
      <x:c r="F27" s="72" t="str">
        <x:v>Direct prototype evidence</x:v>
      </x:c>
    </x:row>
    <x:row r="28">
      <x:c r="A28" s="90" t="str">
        <x:v>A01</x:v>
      </x:c>
      <x:c r="B28" s="72" t="str">
        <x:v>Pricing, package mix, BOM, deployment and operating costs</x:v>
      </x:c>
      <x:c r="C28" s="72" t="str">
        <x:v>Planning case</x:v>
      </x:c>
      <x:c r="D28" s="72" t="str">
        <x:v>SAICTS management</x:v>
      </x:c>
      <x:c r="E28" s="72" t="str">
        <x:v>This workbook: Assumptions</x:v>
      </x:c>
      <x:c r="F28" s="72" t="str">
        <x:v>Replace with supplier quotes, payroll plan and customer evidence</x:v>
      </x:c>
    </x:row>
  </x:sheetData>
  <x:mergeCells>
    <x:mergeCell ref="A1:F1"/>
    <x:mergeCell ref="A2:F2"/>
  </x:mergeCells>
  <x:pageMargins left="0.7" right="0.7" top="0.75" bottom="0.75" header="0.3" footer="0.3"/>
</x:worksheet>
</file>